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Second-order meta-analysis of CC trade-offs between yield and N2O emission\Data source\Supplementary Data\"/>
    </mc:Choice>
  </mc:AlternateContent>
  <xr:revisionPtr revIDLastSave="0" documentId="8_{633DAEDD-D592-4609-8320-C36EB6152793}" xr6:coauthVersionLast="47" xr6:coauthVersionMax="47" xr10:uidLastSave="{00000000-0000-0000-0000-000000000000}"/>
  <bookViews>
    <workbookView xWindow="-98" yWindow="-98" windowWidth="23236" windowHeight="13875" activeTab="3" xr2:uid="{CA95E92E-36C0-4F65-815F-662004072B26}"/>
  </bookViews>
  <sheets>
    <sheet name="original" sheetId="1" r:id="rId1"/>
    <sheet name="updated" sheetId="2" r:id="rId2"/>
    <sheet name="updated-2" sheetId="3" r:id="rId3"/>
    <sheet name="updated-3" sheetId="4" r:id="rId4"/>
  </sheets>
  <definedNames>
    <definedName name="_xlnm._FilterDatabase" localSheetId="0" hidden="1">original!$P$1:$P$503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44" i="4" l="1"/>
  <c r="AA344" i="4" s="1"/>
  <c r="W344" i="4"/>
  <c r="Z343" i="4"/>
  <c r="AA343" i="4" s="1"/>
  <c r="W343" i="4"/>
  <c r="Z342" i="4"/>
  <c r="AA342" i="4" s="1"/>
  <c r="W342" i="4"/>
  <c r="Z341" i="4"/>
  <c r="AA341" i="4" s="1"/>
  <c r="W341" i="4"/>
  <c r="Z340" i="4"/>
  <c r="AA340" i="4" s="1"/>
  <c r="W340" i="4"/>
  <c r="Z339" i="4"/>
  <c r="AA339" i="4" s="1"/>
  <c r="W339" i="4"/>
  <c r="Z338" i="4"/>
  <c r="AA338" i="4" s="1"/>
  <c r="W338" i="4"/>
  <c r="Z337" i="4"/>
  <c r="AA337" i="4" s="1"/>
  <c r="W337" i="4"/>
  <c r="Z336" i="4"/>
  <c r="AA336" i="4" s="1"/>
  <c r="W336" i="4"/>
  <c r="Z335" i="4"/>
  <c r="AA335" i="4" s="1"/>
  <c r="W335" i="4"/>
  <c r="Z334" i="4"/>
  <c r="AA334" i="4" s="1"/>
  <c r="W334" i="4"/>
  <c r="Z333" i="4"/>
  <c r="AA333" i="4" s="1"/>
  <c r="W333" i="4"/>
  <c r="Z332" i="4"/>
  <c r="AA332" i="4" s="1"/>
  <c r="W332" i="4"/>
  <c r="AA331" i="4"/>
  <c r="Z331" i="4"/>
  <c r="W331" i="4"/>
  <c r="AA330" i="4"/>
  <c r="Z330" i="4"/>
  <c r="W330" i="4"/>
  <c r="Z329" i="4"/>
  <c r="AA329" i="4" s="1"/>
  <c r="W329" i="4"/>
  <c r="Z328" i="4"/>
  <c r="AA328" i="4" s="1"/>
  <c r="W328" i="4"/>
  <c r="Z327" i="4"/>
  <c r="AA327" i="4" s="1"/>
  <c r="W327" i="4"/>
  <c r="Z326" i="4"/>
  <c r="AA326" i="4" s="1"/>
  <c r="W326" i="4"/>
  <c r="AA325" i="4"/>
  <c r="Z325" i="4"/>
  <c r="W325" i="4"/>
  <c r="Z324" i="4"/>
  <c r="AA324" i="4" s="1"/>
  <c r="W324" i="4"/>
  <c r="Z323" i="4"/>
  <c r="AA323" i="4" s="1"/>
  <c r="W323" i="4"/>
  <c r="Z322" i="4"/>
  <c r="AA322" i="4" s="1"/>
  <c r="W322" i="4"/>
  <c r="Z321" i="4"/>
  <c r="AA321" i="4" s="1"/>
  <c r="V321" i="4"/>
  <c r="W321" i="4" s="1"/>
  <c r="U321" i="4"/>
  <c r="Z320" i="4"/>
  <c r="AA320" i="4" s="1"/>
  <c r="V320" i="4"/>
  <c r="W320" i="4" s="1"/>
  <c r="U320" i="4"/>
  <c r="Z319" i="4"/>
  <c r="AA319" i="4" s="1"/>
  <c r="V319" i="4"/>
  <c r="W319" i="4" s="1"/>
  <c r="U319" i="4"/>
  <c r="Z318" i="4"/>
  <c r="AA318" i="4" s="1"/>
  <c r="V318" i="4"/>
  <c r="U318" i="4"/>
  <c r="Z317" i="4"/>
  <c r="AA317" i="4" s="1"/>
  <c r="V317" i="4"/>
  <c r="W317" i="4" s="1"/>
  <c r="U317" i="4"/>
  <c r="Z316" i="4"/>
  <c r="AA316" i="4" s="1"/>
  <c r="V316" i="4"/>
  <c r="U316" i="4"/>
  <c r="W316" i="4" s="1"/>
  <c r="AA315" i="4"/>
  <c r="Z315" i="4"/>
  <c r="V315" i="4"/>
  <c r="U315" i="4"/>
  <c r="Z314" i="4"/>
  <c r="AA314" i="4" s="1"/>
  <c r="V314" i="4"/>
  <c r="W314" i="4" s="1"/>
  <c r="U314" i="4"/>
  <c r="Z313" i="4"/>
  <c r="AA313" i="4" s="1"/>
  <c r="V313" i="4"/>
  <c r="W313" i="4" s="1"/>
  <c r="U313" i="4"/>
  <c r="Z312" i="4"/>
  <c r="AA312" i="4" s="1"/>
  <c r="V312" i="4"/>
  <c r="W312" i="4" s="1"/>
  <c r="U312" i="4"/>
  <c r="AA311" i="4"/>
  <c r="Z311" i="4"/>
  <c r="V311" i="4"/>
  <c r="U311" i="4"/>
  <c r="Z310" i="4"/>
  <c r="AA310" i="4" s="1"/>
  <c r="V310" i="4"/>
  <c r="W310" i="4" s="1"/>
  <c r="U310" i="4"/>
  <c r="Z309" i="4"/>
  <c r="AA309" i="4" s="1"/>
  <c r="V309" i="4"/>
  <c r="U309" i="4"/>
  <c r="Z308" i="4"/>
  <c r="AA308" i="4" s="1"/>
  <c r="W308" i="4"/>
  <c r="V308" i="4"/>
  <c r="U308" i="4"/>
  <c r="AA307" i="4"/>
  <c r="Z307" i="4"/>
  <c r="V307" i="4"/>
  <c r="W307" i="4" s="1"/>
  <c r="U307" i="4"/>
  <c r="Z306" i="4"/>
  <c r="AA306" i="4" s="1"/>
  <c r="V306" i="4"/>
  <c r="W306" i="4" s="1"/>
  <c r="U306" i="4"/>
  <c r="Z305" i="4"/>
  <c r="AA305" i="4" s="1"/>
  <c r="V305" i="4"/>
  <c r="U305" i="4"/>
  <c r="Z304" i="4"/>
  <c r="AA304" i="4" s="1"/>
  <c r="W304" i="4"/>
  <c r="V304" i="4"/>
  <c r="U304" i="4"/>
  <c r="Z303" i="4"/>
  <c r="AA303" i="4" s="1"/>
  <c r="V303" i="4"/>
  <c r="U303" i="4"/>
  <c r="Z302" i="4"/>
  <c r="AA302" i="4" s="1"/>
  <c r="V302" i="4"/>
  <c r="U302" i="4"/>
  <c r="Z301" i="4"/>
  <c r="AA301" i="4" s="1"/>
  <c r="V301" i="4"/>
  <c r="W301" i="4" s="1"/>
  <c r="U301" i="4"/>
  <c r="Z300" i="4"/>
  <c r="AA300" i="4" s="1"/>
  <c r="W300" i="4"/>
  <c r="V300" i="4"/>
  <c r="U300" i="4"/>
  <c r="Z299" i="4"/>
  <c r="AA299" i="4" s="1"/>
  <c r="V299" i="4"/>
  <c r="U299" i="4"/>
  <c r="Z298" i="4"/>
  <c r="AA298" i="4" s="1"/>
  <c r="V298" i="4"/>
  <c r="U298" i="4"/>
  <c r="Z297" i="4"/>
  <c r="AA297" i="4" s="1"/>
  <c r="V297" i="4"/>
  <c r="U297" i="4"/>
  <c r="Z296" i="4"/>
  <c r="AA296" i="4" s="1"/>
  <c r="V296" i="4"/>
  <c r="W296" i="4" s="1"/>
  <c r="U296" i="4"/>
  <c r="AA295" i="4"/>
  <c r="Z295" i="4"/>
  <c r="V295" i="4"/>
  <c r="U295" i="4"/>
  <c r="Z294" i="4"/>
  <c r="AA294" i="4" s="1"/>
  <c r="V294" i="4"/>
  <c r="W294" i="4" s="1"/>
  <c r="U294" i="4"/>
  <c r="Z293" i="4"/>
  <c r="AA293" i="4" s="1"/>
  <c r="V293" i="4"/>
  <c r="U293" i="4"/>
  <c r="Z292" i="4"/>
  <c r="AA292" i="4" s="1"/>
  <c r="V292" i="4"/>
  <c r="W292" i="4" s="1"/>
  <c r="U292" i="4"/>
  <c r="Z291" i="4"/>
  <c r="AA291" i="4" s="1"/>
  <c r="V291" i="4"/>
  <c r="U291" i="4"/>
  <c r="Z290" i="4"/>
  <c r="AA290" i="4" s="1"/>
  <c r="V290" i="4"/>
  <c r="U290" i="4"/>
  <c r="Z289" i="4"/>
  <c r="AA289" i="4" s="1"/>
  <c r="V289" i="4"/>
  <c r="W289" i="4" s="1"/>
  <c r="U289" i="4"/>
  <c r="Z288" i="4"/>
  <c r="AA288" i="4" s="1"/>
  <c r="W288" i="4"/>
  <c r="V288" i="4"/>
  <c r="U288" i="4"/>
  <c r="Z287" i="4"/>
  <c r="AA287" i="4" s="1"/>
  <c r="V287" i="4"/>
  <c r="W287" i="4" s="1"/>
  <c r="U287" i="4"/>
  <c r="Z286" i="4"/>
  <c r="AA286" i="4" s="1"/>
  <c r="V286" i="4"/>
  <c r="U286" i="4"/>
  <c r="Z285" i="4"/>
  <c r="AA285" i="4" s="1"/>
  <c r="V285" i="4"/>
  <c r="U285" i="4"/>
  <c r="Z284" i="4"/>
  <c r="AA284" i="4" s="1"/>
  <c r="V284" i="4"/>
  <c r="W284" i="4" s="1"/>
  <c r="U284" i="4"/>
  <c r="Z283" i="4"/>
  <c r="AA283" i="4" s="1"/>
  <c r="V283" i="4"/>
  <c r="W283" i="4" s="1"/>
  <c r="U283" i="4"/>
  <c r="Z282" i="4"/>
  <c r="AA282" i="4" s="1"/>
  <c r="V282" i="4"/>
  <c r="W282" i="4" s="1"/>
  <c r="U282" i="4"/>
  <c r="Z281" i="4"/>
  <c r="AA281" i="4" s="1"/>
  <c r="V281" i="4"/>
  <c r="W281" i="4" s="1"/>
  <c r="U281" i="4"/>
  <c r="Z280" i="4"/>
  <c r="AA280" i="4" s="1"/>
  <c r="V280" i="4"/>
  <c r="W280" i="4" s="1"/>
  <c r="U280" i="4"/>
  <c r="Z279" i="4"/>
  <c r="AA279" i="4" s="1"/>
  <c r="V279" i="4"/>
  <c r="W279" i="4" s="1"/>
  <c r="U279" i="4"/>
  <c r="Z278" i="4"/>
  <c r="AA278" i="4" s="1"/>
  <c r="V278" i="4"/>
  <c r="U278" i="4"/>
  <c r="Z277" i="4"/>
  <c r="AA277" i="4" s="1"/>
  <c r="V277" i="4"/>
  <c r="W277" i="4" s="1"/>
  <c r="U277" i="4"/>
  <c r="Z276" i="4"/>
  <c r="AA276" i="4" s="1"/>
  <c r="V276" i="4"/>
  <c r="U276" i="4"/>
  <c r="W276" i="4" s="1"/>
  <c r="AA275" i="4"/>
  <c r="Z275" i="4"/>
  <c r="V275" i="4"/>
  <c r="U275" i="4"/>
  <c r="Z274" i="4"/>
  <c r="AA274" i="4" s="1"/>
  <c r="V274" i="4"/>
  <c r="W274" i="4" s="1"/>
  <c r="U274" i="4"/>
  <c r="Z273" i="4"/>
  <c r="AA273" i="4" s="1"/>
  <c r="V273" i="4"/>
  <c r="W273" i="4" s="1"/>
  <c r="U273" i="4"/>
  <c r="Z272" i="4"/>
  <c r="AA272" i="4" s="1"/>
  <c r="V272" i="4"/>
  <c r="W272" i="4" s="1"/>
  <c r="U272" i="4"/>
  <c r="AA271" i="4"/>
  <c r="Z271" i="4"/>
  <c r="V271" i="4"/>
  <c r="U271" i="4"/>
  <c r="Z270" i="4"/>
  <c r="AA270" i="4" s="1"/>
  <c r="V270" i="4"/>
  <c r="W270" i="4" s="1"/>
  <c r="U270" i="4"/>
  <c r="Z269" i="4"/>
  <c r="AA269" i="4" s="1"/>
  <c r="V269" i="4"/>
  <c r="U269" i="4"/>
  <c r="Z268" i="4"/>
  <c r="AA268" i="4" s="1"/>
  <c r="W268" i="4"/>
  <c r="V268" i="4"/>
  <c r="U268" i="4"/>
  <c r="AA267" i="4"/>
  <c r="Z267" i="4"/>
  <c r="V267" i="4"/>
  <c r="W267" i="4" s="1"/>
  <c r="U267" i="4"/>
  <c r="Z266" i="4"/>
  <c r="AA266" i="4" s="1"/>
  <c r="V266" i="4"/>
  <c r="W266" i="4" s="1"/>
  <c r="U266" i="4"/>
  <c r="Z265" i="4"/>
  <c r="AA265" i="4" s="1"/>
  <c r="V265" i="4"/>
  <c r="U265" i="4"/>
  <c r="Z264" i="4"/>
  <c r="AA264" i="4" s="1"/>
  <c r="W264" i="4"/>
  <c r="V264" i="4"/>
  <c r="U264" i="4"/>
  <c r="Z263" i="4"/>
  <c r="AA263" i="4" s="1"/>
  <c r="V263" i="4"/>
  <c r="U263" i="4"/>
  <c r="Z262" i="4"/>
  <c r="AA262" i="4" s="1"/>
  <c r="V262" i="4"/>
  <c r="U262" i="4"/>
  <c r="Z261" i="4"/>
  <c r="AA261" i="4" s="1"/>
  <c r="V261" i="4"/>
  <c r="W261" i="4" s="1"/>
  <c r="U261" i="4"/>
  <c r="Z260" i="4"/>
  <c r="AA260" i="4" s="1"/>
  <c r="W260" i="4"/>
  <c r="V260" i="4"/>
  <c r="U260" i="4"/>
  <c r="Z259" i="4"/>
  <c r="AA259" i="4" s="1"/>
  <c r="V259" i="4"/>
  <c r="U259" i="4"/>
  <c r="Z258" i="4"/>
  <c r="AA258" i="4" s="1"/>
  <c r="V258" i="4"/>
  <c r="U258" i="4"/>
  <c r="Z257" i="4"/>
  <c r="AA257" i="4" s="1"/>
  <c r="V257" i="4"/>
  <c r="U257" i="4"/>
  <c r="Z256" i="4"/>
  <c r="AA256" i="4" s="1"/>
  <c r="V256" i="4"/>
  <c r="W256" i="4" s="1"/>
  <c r="U256" i="4"/>
  <c r="AA255" i="4"/>
  <c r="Z255" i="4"/>
  <c r="V255" i="4"/>
  <c r="U255" i="4"/>
  <c r="Z254" i="4"/>
  <c r="AA254" i="4" s="1"/>
  <c r="V254" i="4"/>
  <c r="W254" i="4" s="1"/>
  <c r="U254" i="4"/>
  <c r="Z253" i="4"/>
  <c r="AA253" i="4" s="1"/>
  <c r="V253" i="4"/>
  <c r="U253" i="4"/>
  <c r="Z252" i="4"/>
  <c r="AA252" i="4" s="1"/>
  <c r="V252" i="4"/>
  <c r="W252" i="4" s="1"/>
  <c r="U252" i="4"/>
  <c r="Z251" i="4"/>
  <c r="AA251" i="4" s="1"/>
  <c r="V251" i="4"/>
  <c r="U251" i="4"/>
  <c r="Z250" i="4"/>
  <c r="AA250" i="4" s="1"/>
  <c r="V250" i="4"/>
  <c r="U250" i="4"/>
  <c r="Z249" i="4"/>
  <c r="AA249" i="4" s="1"/>
  <c r="V249" i="4"/>
  <c r="U249" i="4"/>
  <c r="Z248" i="4"/>
  <c r="AA248" i="4" s="1"/>
  <c r="V248" i="4"/>
  <c r="U248" i="4"/>
  <c r="W248" i="4" s="1"/>
  <c r="Z247" i="4"/>
  <c r="AA247" i="4" s="1"/>
  <c r="V247" i="4"/>
  <c r="W247" i="4" s="1"/>
  <c r="U247" i="4"/>
  <c r="Z246" i="4"/>
  <c r="AA246" i="4" s="1"/>
  <c r="V246" i="4"/>
  <c r="U246" i="4"/>
  <c r="Z245" i="4"/>
  <c r="AA245" i="4" s="1"/>
  <c r="V245" i="4"/>
  <c r="U245" i="4"/>
  <c r="Z244" i="4"/>
  <c r="AA244" i="4" s="1"/>
  <c r="V244" i="4"/>
  <c r="W244" i="4" s="1"/>
  <c r="U244" i="4"/>
  <c r="Z243" i="4"/>
  <c r="AA243" i="4" s="1"/>
  <c r="W243" i="4"/>
  <c r="R243" i="4"/>
  <c r="Z242" i="4"/>
  <c r="AA242" i="4" s="1"/>
  <c r="V242" i="4"/>
  <c r="U242" i="4"/>
  <c r="AA241" i="4"/>
  <c r="Z241" i="4"/>
  <c r="V241" i="4"/>
  <c r="U241" i="4"/>
  <c r="Z240" i="4"/>
  <c r="AA240" i="4" s="1"/>
  <c r="V240" i="4"/>
  <c r="U240" i="4"/>
  <c r="Z239" i="4"/>
  <c r="AA239" i="4" s="1"/>
  <c r="V239" i="4"/>
  <c r="U239" i="4"/>
  <c r="Z238" i="4"/>
  <c r="AA238" i="4" s="1"/>
  <c r="V238" i="4"/>
  <c r="U238" i="4"/>
  <c r="Z237" i="4"/>
  <c r="AA237" i="4" s="1"/>
  <c r="V237" i="4"/>
  <c r="W237" i="4" s="1"/>
  <c r="U237" i="4"/>
  <c r="Z236" i="4"/>
  <c r="AA236" i="4" s="1"/>
  <c r="V236" i="4"/>
  <c r="W236" i="4" s="1"/>
  <c r="U236" i="4"/>
  <c r="Z235" i="4"/>
  <c r="AA235" i="4" s="1"/>
  <c r="V235" i="4"/>
  <c r="W235" i="4" s="1"/>
  <c r="U235" i="4"/>
  <c r="Z234" i="4"/>
  <c r="AA234" i="4" s="1"/>
  <c r="V234" i="4"/>
  <c r="U234" i="4"/>
  <c r="W234" i="4" s="1"/>
  <c r="AA233" i="4"/>
  <c r="Z233" i="4"/>
  <c r="V233" i="4"/>
  <c r="U233" i="4"/>
  <c r="Z232" i="4"/>
  <c r="AA232" i="4" s="1"/>
  <c r="V232" i="4"/>
  <c r="W232" i="4" s="1"/>
  <c r="U232" i="4"/>
  <c r="Z231" i="4"/>
  <c r="AA231" i="4" s="1"/>
  <c r="V231" i="4"/>
  <c r="W231" i="4" s="1"/>
  <c r="U231" i="4"/>
  <c r="Z230" i="4"/>
  <c r="AA230" i="4" s="1"/>
  <c r="V230" i="4"/>
  <c r="U230" i="4"/>
  <c r="W230" i="4" s="1"/>
  <c r="Z229" i="4"/>
  <c r="AA229" i="4" s="1"/>
  <c r="V229" i="4"/>
  <c r="W229" i="4" s="1"/>
  <c r="U229" i="4"/>
  <c r="Z228" i="4"/>
  <c r="AA228" i="4" s="1"/>
  <c r="V228" i="4"/>
  <c r="U228" i="4"/>
  <c r="Z227" i="4"/>
  <c r="AA227" i="4" s="1"/>
  <c r="V227" i="4"/>
  <c r="W227" i="4" s="1"/>
  <c r="U227" i="4"/>
  <c r="Z226" i="4"/>
  <c r="AA226" i="4" s="1"/>
  <c r="V226" i="4"/>
  <c r="W226" i="4" s="1"/>
  <c r="U226" i="4"/>
  <c r="Z225" i="4"/>
  <c r="AA225" i="4" s="1"/>
  <c r="V225" i="4"/>
  <c r="W225" i="4" s="1"/>
  <c r="U225" i="4"/>
  <c r="Z224" i="4"/>
  <c r="AA224" i="4" s="1"/>
  <c r="V224" i="4"/>
  <c r="W224" i="4" s="1"/>
  <c r="U224" i="4"/>
  <c r="Z223" i="4"/>
  <c r="AA223" i="4" s="1"/>
  <c r="V223" i="4"/>
  <c r="W223" i="4" s="1"/>
  <c r="U223" i="4"/>
  <c r="Z222" i="4"/>
  <c r="AA222" i="4" s="1"/>
  <c r="V222" i="4"/>
  <c r="U222" i="4"/>
  <c r="W222" i="4" s="1"/>
  <c r="AA221" i="4"/>
  <c r="Z221" i="4"/>
  <c r="V221" i="4"/>
  <c r="U221" i="4"/>
  <c r="Z220" i="4"/>
  <c r="AA220" i="4" s="1"/>
  <c r="V220" i="4"/>
  <c r="W220" i="4" s="1"/>
  <c r="U220" i="4"/>
  <c r="Z219" i="4"/>
  <c r="AA219" i="4" s="1"/>
  <c r="V219" i="4"/>
  <c r="W219" i="4" s="1"/>
  <c r="U219" i="4"/>
  <c r="Z218" i="4"/>
  <c r="AA218" i="4" s="1"/>
  <c r="V218" i="4"/>
  <c r="U218" i="4"/>
  <c r="W218" i="4" s="1"/>
  <c r="Z217" i="4"/>
  <c r="AA217" i="4" s="1"/>
  <c r="V217" i="4"/>
  <c r="W217" i="4" s="1"/>
  <c r="U217" i="4"/>
  <c r="Z216" i="4"/>
  <c r="AA216" i="4" s="1"/>
  <c r="V216" i="4"/>
  <c r="U216" i="4"/>
  <c r="Z215" i="4"/>
  <c r="AA215" i="4" s="1"/>
  <c r="V215" i="4"/>
  <c r="W215" i="4" s="1"/>
  <c r="U215" i="4"/>
  <c r="Z214" i="4"/>
  <c r="AA214" i="4" s="1"/>
  <c r="V214" i="4"/>
  <c r="U214" i="4"/>
  <c r="W214" i="4" s="1"/>
  <c r="Z213" i="4"/>
  <c r="AA213" i="4" s="1"/>
  <c r="V213" i="4"/>
  <c r="W213" i="4" s="1"/>
  <c r="U213" i="4"/>
  <c r="Z212" i="4"/>
  <c r="AA212" i="4" s="1"/>
  <c r="W212" i="4"/>
  <c r="AA211" i="4"/>
  <c r="Z211" i="4"/>
  <c r="W211" i="4"/>
  <c r="AA210" i="4"/>
  <c r="Z210" i="4"/>
  <c r="W210" i="4"/>
  <c r="Z209" i="4"/>
  <c r="AA209" i="4" s="1"/>
  <c r="W209" i="4"/>
  <c r="AA208" i="4"/>
  <c r="Z208" i="4"/>
  <c r="V208" i="4"/>
  <c r="W208" i="4" s="1"/>
  <c r="U208" i="4"/>
  <c r="Z207" i="4"/>
  <c r="AA207" i="4" s="1"/>
  <c r="V207" i="4"/>
  <c r="U207" i="4"/>
  <c r="Z206" i="4"/>
  <c r="AA206" i="4" s="1"/>
  <c r="W206" i="4"/>
  <c r="V206" i="4"/>
  <c r="U206" i="4"/>
  <c r="Z205" i="4"/>
  <c r="AA205" i="4" s="1"/>
  <c r="V205" i="4"/>
  <c r="W205" i="4" s="1"/>
  <c r="U205" i="4"/>
  <c r="Z204" i="4"/>
  <c r="AA204" i="4" s="1"/>
  <c r="V204" i="4"/>
  <c r="U204" i="4"/>
  <c r="Z203" i="4"/>
  <c r="AA203" i="4" s="1"/>
  <c r="V203" i="4"/>
  <c r="W203" i="4" s="1"/>
  <c r="U203" i="4"/>
  <c r="Z202" i="4"/>
  <c r="AA202" i="4" s="1"/>
  <c r="V202" i="4"/>
  <c r="W202" i="4" s="1"/>
  <c r="U202" i="4"/>
  <c r="Z201" i="4"/>
  <c r="AA201" i="4" s="1"/>
  <c r="W201" i="4"/>
  <c r="V201" i="4"/>
  <c r="U201" i="4"/>
  <c r="Z200" i="4"/>
  <c r="AA200" i="4" s="1"/>
  <c r="V200" i="4"/>
  <c r="U200" i="4"/>
  <c r="Z199" i="4"/>
  <c r="AA199" i="4" s="1"/>
  <c r="V199" i="4"/>
  <c r="U199" i="4"/>
  <c r="Z198" i="4"/>
  <c r="AA198" i="4" s="1"/>
  <c r="V198" i="4"/>
  <c r="W198" i="4" s="1"/>
  <c r="U198" i="4"/>
  <c r="Z197" i="4"/>
  <c r="AA197" i="4" s="1"/>
  <c r="V197" i="4"/>
  <c r="U197" i="4"/>
  <c r="W197" i="4" s="1"/>
  <c r="Z196" i="4"/>
  <c r="AA196" i="4" s="1"/>
  <c r="V196" i="4"/>
  <c r="W196" i="4" s="1"/>
  <c r="U196" i="4"/>
  <c r="Z195" i="4"/>
  <c r="AA195" i="4" s="1"/>
  <c r="V195" i="4"/>
  <c r="U195" i="4"/>
  <c r="Z194" i="4"/>
  <c r="AA194" i="4" s="1"/>
  <c r="W194" i="4"/>
  <c r="V194" i="4"/>
  <c r="U194" i="4"/>
  <c r="Z193" i="4"/>
  <c r="AA193" i="4" s="1"/>
  <c r="V193" i="4"/>
  <c r="W193" i="4" s="1"/>
  <c r="U193" i="4"/>
  <c r="AA192" i="4"/>
  <c r="Z192" i="4"/>
  <c r="V192" i="4"/>
  <c r="W192" i="4" s="1"/>
  <c r="U192" i="4"/>
  <c r="Z191" i="4"/>
  <c r="AA191" i="4" s="1"/>
  <c r="V191" i="4"/>
  <c r="U191" i="4"/>
  <c r="Z190" i="4"/>
  <c r="AA190" i="4" s="1"/>
  <c r="W190" i="4"/>
  <c r="V190" i="4"/>
  <c r="U190" i="4"/>
  <c r="Z189" i="4"/>
  <c r="AA189" i="4" s="1"/>
  <c r="V189" i="4"/>
  <c r="W189" i="4" s="1"/>
  <c r="U189" i="4"/>
  <c r="Z188" i="4"/>
  <c r="AA188" i="4" s="1"/>
  <c r="V188" i="4"/>
  <c r="U188" i="4"/>
  <c r="Z187" i="4"/>
  <c r="AA187" i="4" s="1"/>
  <c r="V187" i="4"/>
  <c r="W187" i="4" s="1"/>
  <c r="U187" i="4"/>
  <c r="Z186" i="4"/>
  <c r="AA186" i="4" s="1"/>
  <c r="V186" i="4"/>
  <c r="W186" i="4" s="1"/>
  <c r="U186" i="4"/>
  <c r="Z185" i="4"/>
  <c r="AA185" i="4" s="1"/>
  <c r="W185" i="4"/>
  <c r="V185" i="4"/>
  <c r="U185" i="4"/>
  <c r="Z184" i="4"/>
  <c r="AA184" i="4" s="1"/>
  <c r="V184" i="4"/>
  <c r="U184" i="4"/>
  <c r="Z183" i="4"/>
  <c r="AA183" i="4" s="1"/>
  <c r="V183" i="4"/>
  <c r="U183" i="4"/>
  <c r="Z182" i="4"/>
  <c r="AA182" i="4" s="1"/>
  <c r="V182" i="4"/>
  <c r="W182" i="4" s="1"/>
  <c r="U182" i="4"/>
  <c r="Z181" i="4"/>
  <c r="AA181" i="4" s="1"/>
  <c r="V181" i="4"/>
  <c r="U181" i="4"/>
  <c r="W181" i="4" s="1"/>
  <c r="Z180" i="4"/>
  <c r="AA180" i="4" s="1"/>
  <c r="V180" i="4"/>
  <c r="W180" i="4" s="1"/>
  <c r="U180" i="4"/>
  <c r="Z179" i="4"/>
  <c r="AA179" i="4" s="1"/>
  <c r="V179" i="4"/>
  <c r="U179" i="4"/>
  <c r="Z178" i="4"/>
  <c r="AA178" i="4" s="1"/>
  <c r="W178" i="4"/>
  <c r="V178" i="4"/>
  <c r="U178" i="4"/>
  <c r="Z177" i="4"/>
  <c r="AA177" i="4" s="1"/>
  <c r="V177" i="4"/>
  <c r="W177" i="4" s="1"/>
  <c r="U177" i="4"/>
  <c r="AA176" i="4"/>
  <c r="Z176" i="4"/>
  <c r="V176" i="4"/>
  <c r="W176" i="4" s="1"/>
  <c r="U176" i="4"/>
  <c r="Z175" i="4"/>
  <c r="AA175" i="4" s="1"/>
  <c r="V175" i="4"/>
  <c r="U175" i="4"/>
  <c r="Z174" i="4"/>
  <c r="AA174" i="4" s="1"/>
  <c r="W174" i="4"/>
  <c r="V174" i="4"/>
  <c r="U174" i="4"/>
  <c r="Z173" i="4"/>
  <c r="AA173" i="4" s="1"/>
  <c r="V173" i="4"/>
  <c r="W173" i="4" s="1"/>
  <c r="U173" i="4"/>
  <c r="Z172" i="4"/>
  <c r="AA172" i="4" s="1"/>
  <c r="V172" i="4"/>
  <c r="U172" i="4"/>
  <c r="Z171" i="4"/>
  <c r="AA171" i="4" s="1"/>
  <c r="V171" i="4"/>
  <c r="W171" i="4" s="1"/>
  <c r="U171" i="4"/>
  <c r="Z170" i="4"/>
  <c r="AA170" i="4" s="1"/>
  <c r="V170" i="4"/>
  <c r="W170" i="4" s="1"/>
  <c r="U170" i="4"/>
  <c r="Z169" i="4"/>
  <c r="AA169" i="4" s="1"/>
  <c r="W169" i="4"/>
  <c r="V169" i="4"/>
  <c r="U169" i="4"/>
  <c r="Z168" i="4"/>
  <c r="AA168" i="4" s="1"/>
  <c r="V168" i="4"/>
  <c r="U168" i="4"/>
  <c r="Z167" i="4"/>
  <c r="AA167" i="4" s="1"/>
  <c r="V167" i="4"/>
  <c r="U167" i="4"/>
  <c r="Z166" i="4"/>
  <c r="AA166" i="4" s="1"/>
  <c r="V166" i="4"/>
  <c r="W166" i="4" s="1"/>
  <c r="U166" i="4"/>
  <c r="Z165" i="4"/>
  <c r="AA165" i="4" s="1"/>
  <c r="V165" i="4"/>
  <c r="U165" i="4"/>
  <c r="W165" i="4" s="1"/>
  <c r="Z164" i="4"/>
  <c r="AA164" i="4" s="1"/>
  <c r="V164" i="4"/>
  <c r="W164" i="4" s="1"/>
  <c r="U164" i="4"/>
  <c r="Z163" i="4"/>
  <c r="AA163" i="4" s="1"/>
  <c r="V163" i="4"/>
  <c r="U163" i="4"/>
  <c r="Z162" i="4"/>
  <c r="AA162" i="4" s="1"/>
  <c r="W162" i="4"/>
  <c r="V162" i="4"/>
  <c r="U162" i="4"/>
  <c r="Z161" i="4"/>
  <c r="AA161" i="4" s="1"/>
  <c r="V161" i="4"/>
  <c r="W161" i="4" s="1"/>
  <c r="U161" i="4"/>
  <c r="AA160" i="4"/>
  <c r="Z160" i="4"/>
  <c r="V160" i="4"/>
  <c r="W160" i="4" s="1"/>
  <c r="U160" i="4"/>
  <c r="Z159" i="4"/>
  <c r="AA159" i="4" s="1"/>
  <c r="V159" i="4"/>
  <c r="U159" i="4"/>
  <c r="Z158" i="4"/>
  <c r="AA158" i="4" s="1"/>
  <c r="W158" i="4"/>
  <c r="V158" i="4"/>
  <c r="U158" i="4"/>
  <c r="Z157" i="4"/>
  <c r="AA157" i="4" s="1"/>
  <c r="V157" i="4"/>
  <c r="W157" i="4" s="1"/>
  <c r="U157" i="4"/>
  <c r="Z156" i="4"/>
  <c r="AA156" i="4" s="1"/>
  <c r="V156" i="4"/>
  <c r="U156" i="4"/>
  <c r="Z155" i="4"/>
  <c r="AA155" i="4" s="1"/>
  <c r="V155" i="4"/>
  <c r="W155" i="4" s="1"/>
  <c r="U155" i="4"/>
  <c r="Z154" i="4"/>
  <c r="AA154" i="4" s="1"/>
  <c r="V154" i="4"/>
  <c r="W154" i="4" s="1"/>
  <c r="U154" i="4"/>
  <c r="Z153" i="4"/>
  <c r="AA153" i="4" s="1"/>
  <c r="V153" i="4"/>
  <c r="R153" i="4"/>
  <c r="U153" i="4" s="1"/>
  <c r="Z152" i="4"/>
  <c r="AA152" i="4" s="1"/>
  <c r="V152" i="4"/>
  <c r="R152" i="4"/>
  <c r="U152" i="4" s="1"/>
  <c r="W152" i="4" s="1"/>
  <c r="Z151" i="4"/>
  <c r="AA151" i="4" s="1"/>
  <c r="V151" i="4"/>
  <c r="U151" i="4"/>
  <c r="R151" i="4"/>
  <c r="Z150" i="4"/>
  <c r="AA150" i="4" s="1"/>
  <c r="V150" i="4"/>
  <c r="R150" i="4"/>
  <c r="U150" i="4" s="1"/>
  <c r="Z149" i="4"/>
  <c r="AA149" i="4" s="1"/>
  <c r="V149" i="4"/>
  <c r="U149" i="4"/>
  <c r="R149" i="4"/>
  <c r="Z148" i="4"/>
  <c r="AA148" i="4" s="1"/>
  <c r="V148" i="4"/>
  <c r="R148" i="4"/>
  <c r="U148" i="4" s="1"/>
  <c r="AA147" i="4"/>
  <c r="Z147" i="4"/>
  <c r="V147" i="4"/>
  <c r="R147" i="4"/>
  <c r="U147" i="4" s="1"/>
  <c r="AA146" i="4"/>
  <c r="Z146" i="4"/>
  <c r="V146" i="4"/>
  <c r="R146" i="4"/>
  <c r="U146" i="4" s="1"/>
  <c r="Z145" i="4"/>
  <c r="AA145" i="4" s="1"/>
  <c r="V145" i="4"/>
  <c r="R145" i="4"/>
  <c r="U145" i="4" s="1"/>
  <c r="Z144" i="4"/>
  <c r="AA144" i="4" s="1"/>
  <c r="V144" i="4"/>
  <c r="R144" i="4"/>
  <c r="U144" i="4" s="1"/>
  <c r="W144" i="4" s="1"/>
  <c r="Z143" i="4"/>
  <c r="AA143" i="4" s="1"/>
  <c r="V143" i="4"/>
  <c r="R143" i="4"/>
  <c r="U143" i="4" s="1"/>
  <c r="Z142" i="4"/>
  <c r="AA142" i="4" s="1"/>
  <c r="V142" i="4"/>
  <c r="R142" i="4"/>
  <c r="U142" i="4" s="1"/>
  <c r="Z141" i="4"/>
  <c r="AA141" i="4" s="1"/>
  <c r="V141" i="4"/>
  <c r="U141" i="4"/>
  <c r="R141" i="4"/>
  <c r="Z140" i="4"/>
  <c r="AA140" i="4" s="1"/>
  <c r="V140" i="4"/>
  <c r="R140" i="4"/>
  <c r="U140" i="4" s="1"/>
  <c r="Z139" i="4"/>
  <c r="AA139" i="4" s="1"/>
  <c r="V139" i="4"/>
  <c r="U139" i="4"/>
  <c r="R139" i="4"/>
  <c r="Z138" i="4"/>
  <c r="AA138" i="4" s="1"/>
  <c r="V138" i="4"/>
  <c r="R138" i="4"/>
  <c r="U138" i="4" s="1"/>
  <c r="AA137" i="4"/>
  <c r="Z137" i="4"/>
  <c r="V137" i="4"/>
  <c r="R137" i="4"/>
  <c r="U137" i="4" s="1"/>
  <c r="AA136" i="4"/>
  <c r="Z136" i="4"/>
  <c r="V136" i="4"/>
  <c r="R136" i="4"/>
  <c r="U136" i="4" s="1"/>
  <c r="Z135" i="4"/>
  <c r="AA135" i="4" s="1"/>
  <c r="V135" i="4"/>
  <c r="R135" i="4"/>
  <c r="U135" i="4" s="1"/>
  <c r="Z134" i="4"/>
  <c r="AA134" i="4" s="1"/>
  <c r="V134" i="4"/>
  <c r="R134" i="4"/>
  <c r="U134" i="4" s="1"/>
  <c r="W134" i="4" s="1"/>
  <c r="Z133" i="4"/>
  <c r="AA133" i="4" s="1"/>
  <c r="V133" i="4"/>
  <c r="R133" i="4"/>
  <c r="U133" i="4" s="1"/>
  <c r="Z132" i="4"/>
  <c r="AA132" i="4" s="1"/>
  <c r="V132" i="4"/>
  <c r="R132" i="4"/>
  <c r="U132" i="4" s="1"/>
  <c r="W132" i="4" s="1"/>
  <c r="Z131" i="4"/>
  <c r="AA131" i="4" s="1"/>
  <c r="V131" i="4"/>
  <c r="U131" i="4"/>
  <c r="R131" i="4"/>
  <c r="Z130" i="4"/>
  <c r="AA130" i="4" s="1"/>
  <c r="V130" i="4"/>
  <c r="U130" i="4"/>
  <c r="R130" i="4"/>
  <c r="Z129" i="4"/>
  <c r="AA129" i="4" s="1"/>
  <c r="V129" i="4"/>
  <c r="R129" i="4"/>
  <c r="U129" i="4" s="1"/>
  <c r="Z128" i="4"/>
  <c r="AA128" i="4" s="1"/>
  <c r="V128" i="4"/>
  <c r="R128" i="4"/>
  <c r="U128" i="4" s="1"/>
  <c r="AA127" i="4"/>
  <c r="Z127" i="4"/>
  <c r="V127" i="4"/>
  <c r="R127" i="4"/>
  <c r="U127" i="4" s="1"/>
  <c r="AA126" i="4"/>
  <c r="Z126" i="4"/>
  <c r="V126" i="4"/>
  <c r="R126" i="4"/>
  <c r="U126" i="4" s="1"/>
  <c r="AA125" i="4"/>
  <c r="Z125" i="4"/>
  <c r="V125" i="4"/>
  <c r="R125" i="4"/>
  <c r="U125" i="4" s="1"/>
  <c r="Z124" i="4"/>
  <c r="AA124" i="4" s="1"/>
  <c r="W124" i="4"/>
  <c r="V124" i="4"/>
  <c r="R124" i="4"/>
  <c r="U124" i="4" s="1"/>
  <c r="Z123" i="4"/>
  <c r="AA123" i="4" s="1"/>
  <c r="V123" i="4"/>
  <c r="R123" i="4"/>
  <c r="U123" i="4" s="1"/>
  <c r="W123" i="4" s="1"/>
  <c r="Z122" i="4"/>
  <c r="AA122" i="4" s="1"/>
  <c r="V122" i="4"/>
  <c r="U122" i="4"/>
  <c r="W122" i="4" s="1"/>
  <c r="Z121" i="4"/>
  <c r="AA121" i="4" s="1"/>
  <c r="V121" i="4"/>
  <c r="W121" i="4" s="1"/>
  <c r="U121" i="4"/>
  <c r="Z120" i="4"/>
  <c r="AA120" i="4" s="1"/>
  <c r="V120" i="4"/>
  <c r="W120" i="4" s="1"/>
  <c r="U120" i="4"/>
  <c r="Z119" i="4"/>
  <c r="AA119" i="4" s="1"/>
  <c r="W119" i="4"/>
  <c r="Z118" i="4"/>
  <c r="AA118" i="4" s="1"/>
  <c r="W118" i="4"/>
  <c r="Z117" i="4"/>
  <c r="AA117" i="4" s="1"/>
  <c r="W117" i="4"/>
  <c r="Z116" i="4"/>
  <c r="AA116" i="4" s="1"/>
  <c r="W116" i="4"/>
  <c r="Z115" i="4"/>
  <c r="AA115" i="4" s="1"/>
  <c r="W115" i="4"/>
  <c r="AA114" i="4"/>
  <c r="Z114" i="4"/>
  <c r="W114" i="4"/>
  <c r="Z113" i="4"/>
  <c r="AA113" i="4" s="1"/>
  <c r="W113" i="4"/>
  <c r="Z112" i="4"/>
  <c r="AA112" i="4" s="1"/>
  <c r="W112" i="4"/>
  <c r="AA111" i="4"/>
  <c r="Z111" i="4"/>
  <c r="W111" i="4"/>
  <c r="Z110" i="4"/>
  <c r="AA110" i="4" s="1"/>
  <c r="W110" i="4"/>
  <c r="Z109" i="4"/>
  <c r="AA109" i="4" s="1"/>
  <c r="W109" i="4"/>
  <c r="Z108" i="4"/>
  <c r="AA108" i="4" s="1"/>
  <c r="W108" i="4"/>
  <c r="AA107" i="4"/>
  <c r="Z107" i="4"/>
  <c r="W107" i="4"/>
  <c r="Z106" i="4"/>
  <c r="AA106" i="4" s="1"/>
  <c r="W106" i="4"/>
  <c r="Z105" i="4"/>
  <c r="AA105" i="4" s="1"/>
  <c r="V105" i="4"/>
  <c r="U105" i="4"/>
  <c r="W105" i="4" s="1"/>
  <c r="AA104" i="4"/>
  <c r="Z104" i="4"/>
  <c r="V104" i="4"/>
  <c r="W104" i="4" s="1"/>
  <c r="U104" i="4"/>
  <c r="Z103" i="4"/>
  <c r="AA103" i="4" s="1"/>
  <c r="V103" i="4"/>
  <c r="U103" i="4"/>
  <c r="Z102" i="4"/>
  <c r="AA102" i="4" s="1"/>
  <c r="V102" i="4"/>
  <c r="U102" i="4"/>
  <c r="Z101" i="4"/>
  <c r="AA101" i="4" s="1"/>
  <c r="V101" i="4"/>
  <c r="U101" i="4"/>
  <c r="W101" i="4" s="1"/>
  <c r="AA100" i="4"/>
  <c r="Z100" i="4"/>
  <c r="V100" i="4"/>
  <c r="W100" i="4" s="1"/>
  <c r="U100" i="4"/>
  <c r="Z99" i="4"/>
  <c r="AA99" i="4" s="1"/>
  <c r="V99" i="4"/>
  <c r="U99" i="4"/>
  <c r="Z98" i="4"/>
  <c r="AA98" i="4" s="1"/>
  <c r="V98" i="4"/>
  <c r="W98" i="4" s="1"/>
  <c r="U98" i="4"/>
  <c r="Z97" i="4"/>
  <c r="AA97" i="4" s="1"/>
  <c r="V97" i="4"/>
  <c r="U97" i="4"/>
  <c r="AA96" i="4"/>
  <c r="Z96" i="4"/>
  <c r="V96" i="4"/>
  <c r="U96" i="4"/>
  <c r="Z95" i="4"/>
  <c r="AA95" i="4" s="1"/>
  <c r="V95" i="4"/>
  <c r="U95" i="4"/>
  <c r="Z94" i="4"/>
  <c r="AA94" i="4" s="1"/>
  <c r="V94" i="4"/>
  <c r="U94" i="4"/>
  <c r="Z93" i="4"/>
  <c r="AA93" i="4" s="1"/>
  <c r="V93" i="4"/>
  <c r="U93" i="4"/>
  <c r="Z92" i="4"/>
  <c r="AA92" i="4" s="1"/>
  <c r="V92" i="4"/>
  <c r="W92" i="4" s="1"/>
  <c r="U92" i="4"/>
  <c r="Z91" i="4"/>
  <c r="AA91" i="4" s="1"/>
  <c r="V91" i="4"/>
  <c r="W91" i="4" s="1"/>
  <c r="U91" i="4"/>
  <c r="Z90" i="4"/>
  <c r="AA90" i="4" s="1"/>
  <c r="V90" i="4"/>
  <c r="W90" i="4" s="1"/>
  <c r="U90" i="4"/>
  <c r="Z89" i="4"/>
  <c r="AA89" i="4" s="1"/>
  <c r="V89" i="4"/>
  <c r="U89" i="4"/>
  <c r="W89" i="4" s="1"/>
  <c r="AA88" i="4"/>
  <c r="Z88" i="4"/>
  <c r="V88" i="4"/>
  <c r="U88" i="4"/>
  <c r="Z87" i="4"/>
  <c r="AA87" i="4" s="1"/>
  <c r="V87" i="4"/>
  <c r="W87" i="4" s="1"/>
  <c r="U87" i="4"/>
  <c r="Z86" i="4"/>
  <c r="AA86" i="4" s="1"/>
  <c r="V86" i="4"/>
  <c r="W86" i="4" s="1"/>
  <c r="U86" i="4"/>
  <c r="Z85" i="4"/>
  <c r="AA85" i="4" s="1"/>
  <c r="V85" i="4"/>
  <c r="U85" i="4"/>
  <c r="W85" i="4" s="1"/>
  <c r="Z84" i="4"/>
  <c r="AA84" i="4" s="1"/>
  <c r="V84" i="4"/>
  <c r="W84" i="4" s="1"/>
  <c r="U84" i="4"/>
  <c r="Z83" i="4"/>
  <c r="AA83" i="4" s="1"/>
  <c r="V83" i="4"/>
  <c r="U83" i="4"/>
  <c r="Z82" i="4"/>
  <c r="AA82" i="4" s="1"/>
  <c r="V82" i="4"/>
  <c r="W82" i="4" s="1"/>
  <c r="U82" i="4"/>
  <c r="Z81" i="4"/>
  <c r="AA81" i="4" s="1"/>
  <c r="V81" i="4"/>
  <c r="U81" i="4"/>
  <c r="W81" i="4" s="1"/>
  <c r="Z80" i="4"/>
  <c r="AA80" i="4" s="1"/>
  <c r="V80" i="4"/>
  <c r="W80" i="4" s="1"/>
  <c r="U80" i="4"/>
  <c r="Z79" i="4"/>
  <c r="AA79" i="4" s="1"/>
  <c r="V79" i="4"/>
  <c r="U79" i="4"/>
  <c r="Z78" i="4"/>
  <c r="AA78" i="4" s="1"/>
  <c r="V78" i="4"/>
  <c r="W78" i="4" s="1"/>
  <c r="U78" i="4"/>
  <c r="Z77" i="4"/>
  <c r="AA77" i="4" s="1"/>
  <c r="V77" i="4"/>
  <c r="U77" i="4"/>
  <c r="W77" i="4" s="1"/>
  <c r="Z76" i="4"/>
  <c r="AA76" i="4" s="1"/>
  <c r="V76" i="4"/>
  <c r="W76" i="4" s="1"/>
  <c r="U76" i="4"/>
  <c r="Z75" i="4"/>
  <c r="AA75" i="4" s="1"/>
  <c r="V75" i="4"/>
  <c r="U75" i="4"/>
  <c r="Z74" i="4"/>
  <c r="AA74" i="4" s="1"/>
  <c r="V74" i="4"/>
  <c r="U74" i="4"/>
  <c r="Z73" i="4"/>
  <c r="AA73" i="4" s="1"/>
  <c r="V73" i="4"/>
  <c r="U73" i="4"/>
  <c r="AA72" i="4"/>
  <c r="Z72" i="4"/>
  <c r="V72" i="4"/>
  <c r="W72" i="4" s="1"/>
  <c r="U72" i="4"/>
  <c r="Z71" i="4"/>
  <c r="AA71" i="4" s="1"/>
  <c r="V71" i="4"/>
  <c r="U71" i="4"/>
  <c r="Z70" i="4"/>
  <c r="AA70" i="4" s="1"/>
  <c r="V70" i="4"/>
  <c r="W70" i="4" s="1"/>
  <c r="U70" i="4"/>
  <c r="Z69" i="4"/>
  <c r="AA69" i="4" s="1"/>
  <c r="V69" i="4"/>
  <c r="U69" i="4"/>
  <c r="AA68" i="4"/>
  <c r="Z68" i="4"/>
  <c r="V68" i="4"/>
  <c r="U68" i="4"/>
  <c r="Z67" i="4"/>
  <c r="AA67" i="4" s="1"/>
  <c r="V67" i="4"/>
  <c r="W67" i="4" s="1"/>
  <c r="U67" i="4"/>
  <c r="Z66" i="4"/>
  <c r="AA66" i="4" s="1"/>
  <c r="V66" i="4"/>
  <c r="U66" i="4"/>
  <c r="Z65" i="4"/>
  <c r="AA65" i="4" s="1"/>
  <c r="V65" i="4"/>
  <c r="U65" i="4"/>
  <c r="W65" i="4" s="1"/>
  <c r="Z64" i="4"/>
  <c r="AA64" i="4" s="1"/>
  <c r="V64" i="4"/>
  <c r="W64" i="4" s="1"/>
  <c r="U64" i="4"/>
  <c r="Z63" i="4"/>
  <c r="AA63" i="4" s="1"/>
  <c r="V63" i="4"/>
  <c r="W63" i="4" s="1"/>
  <c r="U63" i="4"/>
  <c r="Z62" i="4"/>
  <c r="AA62" i="4" s="1"/>
  <c r="V62" i="4"/>
  <c r="U62" i="4"/>
  <c r="Z61" i="4"/>
  <c r="AA61" i="4" s="1"/>
  <c r="V61" i="4"/>
  <c r="U61" i="4"/>
  <c r="Z60" i="4"/>
  <c r="AA60" i="4" s="1"/>
  <c r="V60" i="4"/>
  <c r="U60" i="4"/>
  <c r="Z59" i="4"/>
  <c r="AA59" i="4" s="1"/>
  <c r="V59" i="4"/>
  <c r="U59" i="4"/>
  <c r="Z58" i="4"/>
  <c r="AA58" i="4" s="1"/>
  <c r="V58" i="4"/>
  <c r="U58" i="4"/>
  <c r="Z57" i="4"/>
  <c r="AA57" i="4" s="1"/>
  <c r="V57" i="4"/>
  <c r="U57" i="4"/>
  <c r="W57" i="4" s="1"/>
  <c r="Z56" i="4"/>
  <c r="AA56" i="4" s="1"/>
  <c r="V56" i="4"/>
  <c r="U56" i="4"/>
  <c r="Z55" i="4"/>
  <c r="AA55" i="4" s="1"/>
  <c r="V55" i="4"/>
  <c r="W55" i="4" s="1"/>
  <c r="U55" i="4"/>
  <c r="Z54" i="4"/>
  <c r="AA54" i="4" s="1"/>
  <c r="W54" i="4"/>
  <c r="Z53" i="4"/>
  <c r="AA53" i="4" s="1"/>
  <c r="W53" i="4"/>
  <c r="Z52" i="4"/>
  <c r="AA52" i="4" s="1"/>
  <c r="W52" i="4"/>
  <c r="Z51" i="4"/>
  <c r="AA51" i="4" s="1"/>
  <c r="W51" i="4"/>
  <c r="Z50" i="4"/>
  <c r="AA50" i="4" s="1"/>
  <c r="W50" i="4"/>
  <c r="Z49" i="4"/>
  <c r="AA49" i="4" s="1"/>
  <c r="W49" i="4"/>
  <c r="AA48" i="4"/>
  <c r="Z48" i="4"/>
  <c r="W48" i="4"/>
  <c r="Z47" i="4"/>
  <c r="AA47" i="4" s="1"/>
  <c r="W47" i="4"/>
  <c r="AA46" i="4"/>
  <c r="Z46" i="4"/>
  <c r="W46" i="4"/>
  <c r="AA45" i="4"/>
  <c r="Z45" i="4"/>
  <c r="W45" i="4"/>
  <c r="AA44" i="4"/>
  <c r="Z44" i="4"/>
  <c r="W44" i="4"/>
  <c r="Z43" i="4"/>
  <c r="AA43" i="4" s="1"/>
  <c r="W43" i="4"/>
  <c r="Z42" i="4"/>
  <c r="AA42" i="4" s="1"/>
  <c r="W42" i="4"/>
  <c r="Z41" i="4"/>
  <c r="AA41" i="4" s="1"/>
  <c r="W41" i="4"/>
  <c r="Z40" i="4"/>
  <c r="AA40" i="4" s="1"/>
  <c r="W40" i="4"/>
  <c r="Z39" i="4"/>
  <c r="AA39" i="4" s="1"/>
  <c r="W39" i="4"/>
  <c r="Z38" i="4"/>
  <c r="AA38" i="4" s="1"/>
  <c r="W38" i="4"/>
  <c r="V38" i="4"/>
  <c r="U38" i="4"/>
  <c r="Z37" i="4"/>
  <c r="AA37" i="4" s="1"/>
  <c r="V37" i="4"/>
  <c r="U37" i="4"/>
  <c r="Z36" i="4"/>
  <c r="AA36" i="4" s="1"/>
  <c r="V36" i="4"/>
  <c r="U36" i="4"/>
  <c r="Z35" i="4"/>
  <c r="AA35" i="4" s="1"/>
  <c r="V35" i="4"/>
  <c r="W35" i="4" s="1"/>
  <c r="U35" i="4"/>
  <c r="Z34" i="4"/>
  <c r="AA34" i="4" s="1"/>
  <c r="V34" i="4"/>
  <c r="W34" i="4" s="1"/>
  <c r="U34" i="4"/>
  <c r="Z33" i="4"/>
  <c r="AA33" i="4" s="1"/>
  <c r="V33" i="4"/>
  <c r="W33" i="4" s="1"/>
  <c r="U33" i="4"/>
  <c r="AA32" i="4"/>
  <c r="Z32" i="4"/>
  <c r="V32" i="4"/>
  <c r="W32" i="4" s="1"/>
  <c r="U32" i="4"/>
  <c r="Z31" i="4"/>
  <c r="AA31" i="4" s="1"/>
  <c r="V31" i="4"/>
  <c r="W31" i="4" s="1"/>
  <c r="U31" i="4"/>
  <c r="Z30" i="4"/>
  <c r="AA30" i="4" s="1"/>
  <c r="V30" i="4"/>
  <c r="W30" i="4" s="1"/>
  <c r="U30" i="4"/>
  <c r="Z29" i="4"/>
  <c r="AA29" i="4" s="1"/>
  <c r="V29" i="4"/>
  <c r="U29" i="4"/>
  <c r="Z28" i="4"/>
  <c r="AA28" i="4" s="1"/>
  <c r="V28" i="4"/>
  <c r="U28" i="4"/>
  <c r="Z27" i="4"/>
  <c r="AA27" i="4" s="1"/>
  <c r="V27" i="4"/>
  <c r="W27" i="4" s="1"/>
  <c r="U27" i="4"/>
  <c r="Z26" i="4"/>
  <c r="AA26" i="4" s="1"/>
  <c r="V26" i="4"/>
  <c r="U26" i="4"/>
  <c r="W26" i="4" s="1"/>
  <c r="Z25" i="4"/>
  <c r="AA25" i="4" s="1"/>
  <c r="V25" i="4"/>
  <c r="U25" i="4"/>
  <c r="Z24" i="4"/>
  <c r="AA24" i="4" s="1"/>
  <c r="V24" i="4"/>
  <c r="W24" i="4" s="1"/>
  <c r="U24" i="4"/>
  <c r="Z23" i="4"/>
  <c r="AA23" i="4" s="1"/>
  <c r="V23" i="4"/>
  <c r="W23" i="4" s="1"/>
  <c r="U23" i="4"/>
  <c r="Z22" i="4"/>
  <c r="AA22" i="4" s="1"/>
  <c r="V22" i="4"/>
  <c r="W22" i="4" s="1"/>
  <c r="U22" i="4"/>
  <c r="Z21" i="4"/>
  <c r="AA21" i="4" s="1"/>
  <c r="V21" i="4"/>
  <c r="W21" i="4" s="1"/>
  <c r="U21" i="4"/>
  <c r="AA20" i="4"/>
  <c r="Z20" i="4"/>
  <c r="V20" i="4"/>
  <c r="W20" i="4" s="1"/>
  <c r="U20" i="4"/>
  <c r="Z19" i="4"/>
  <c r="AA19" i="4" s="1"/>
  <c r="V19" i="4"/>
  <c r="U19" i="4"/>
  <c r="Z18" i="4"/>
  <c r="AA18" i="4" s="1"/>
  <c r="W18" i="4"/>
  <c r="Z17" i="4"/>
  <c r="AA17" i="4" s="1"/>
  <c r="W17" i="4"/>
  <c r="Z16" i="4"/>
  <c r="AA16" i="4" s="1"/>
  <c r="W16" i="4"/>
  <c r="AA15" i="4"/>
  <c r="Z15" i="4"/>
  <c r="W15" i="4"/>
  <c r="Z14" i="4"/>
  <c r="AA14" i="4" s="1"/>
  <c r="W14" i="4"/>
  <c r="Z13" i="4"/>
  <c r="AA13" i="4" s="1"/>
  <c r="W13" i="4"/>
  <c r="Z12" i="4"/>
  <c r="AA12" i="4" s="1"/>
  <c r="W12" i="4"/>
  <c r="Z11" i="4"/>
  <c r="AA11" i="4" s="1"/>
  <c r="W11" i="4"/>
  <c r="Z10" i="4"/>
  <c r="AA10" i="4" s="1"/>
  <c r="W10" i="4"/>
  <c r="Z9" i="4"/>
  <c r="AA9" i="4" s="1"/>
  <c r="W9" i="4"/>
  <c r="AA8" i="4"/>
  <c r="Z8" i="4"/>
  <c r="W8" i="4"/>
  <c r="AA7" i="4"/>
  <c r="Z7" i="4"/>
  <c r="V7" i="4"/>
  <c r="W7" i="4" s="1"/>
  <c r="U7" i="4"/>
  <c r="Z6" i="4"/>
  <c r="AA6" i="4" s="1"/>
  <c r="V6" i="4"/>
  <c r="W6" i="4" s="1"/>
  <c r="U6" i="4"/>
  <c r="Z5" i="4"/>
  <c r="AA5" i="4" s="1"/>
  <c r="V5" i="4"/>
  <c r="U5" i="4"/>
  <c r="Z4" i="4"/>
  <c r="AA4" i="4" s="1"/>
  <c r="W4" i="4"/>
  <c r="V4" i="4"/>
  <c r="U4" i="4"/>
  <c r="Z3" i="4"/>
  <c r="AA3" i="4" s="1"/>
  <c r="V3" i="4"/>
  <c r="U3" i="4"/>
  <c r="Z2" i="4"/>
  <c r="AA2" i="4" s="1"/>
  <c r="V2" i="4"/>
  <c r="U2" i="4"/>
  <c r="X103" i="3"/>
  <c r="Y103" i="3"/>
  <c r="X366" i="3"/>
  <c r="Y366" i="3" s="1"/>
  <c r="X365" i="3"/>
  <c r="Y365" i="3" s="1"/>
  <c r="X364" i="3"/>
  <c r="Y364" i="3" s="1"/>
  <c r="X363" i="3"/>
  <c r="Y363" i="3" s="1"/>
  <c r="X362" i="3"/>
  <c r="Y362" i="3" s="1"/>
  <c r="X361" i="3"/>
  <c r="Y361" i="3" s="1"/>
  <c r="X360" i="3"/>
  <c r="Y360" i="3" s="1"/>
  <c r="X359" i="3"/>
  <c r="Y359" i="3" s="1"/>
  <c r="X358" i="3"/>
  <c r="Y358" i="3" s="1"/>
  <c r="X357" i="3"/>
  <c r="Y357" i="3" s="1"/>
  <c r="X356" i="3"/>
  <c r="Y356" i="3" s="1"/>
  <c r="X355" i="3"/>
  <c r="Y355" i="3" s="1"/>
  <c r="X354" i="3"/>
  <c r="Y354" i="3" s="1"/>
  <c r="X353" i="3"/>
  <c r="Y353" i="3" s="1"/>
  <c r="X352" i="3"/>
  <c r="Y352" i="3" s="1"/>
  <c r="X351" i="3"/>
  <c r="Y351" i="3" s="1"/>
  <c r="X350" i="3"/>
  <c r="Y350" i="3" s="1"/>
  <c r="X349" i="3"/>
  <c r="Y349" i="3" s="1"/>
  <c r="X348" i="3"/>
  <c r="Y348" i="3" s="1"/>
  <c r="X347" i="3"/>
  <c r="Y347" i="3" s="1"/>
  <c r="X346" i="3"/>
  <c r="Y346" i="3" s="1"/>
  <c r="X345" i="3"/>
  <c r="Y345" i="3" s="1"/>
  <c r="X344" i="3"/>
  <c r="Y344" i="3" s="1"/>
  <c r="X343" i="3"/>
  <c r="Y343" i="3" s="1"/>
  <c r="X342" i="3"/>
  <c r="Y342" i="3" s="1"/>
  <c r="X341" i="3"/>
  <c r="Y341" i="3" s="1"/>
  <c r="X340" i="3"/>
  <c r="Y340" i="3" s="1"/>
  <c r="X339" i="3"/>
  <c r="Y339" i="3" s="1"/>
  <c r="X338" i="3"/>
  <c r="Y338" i="3" s="1"/>
  <c r="X337" i="3"/>
  <c r="Y337" i="3" s="1"/>
  <c r="X336" i="3"/>
  <c r="Y336" i="3" s="1"/>
  <c r="X335" i="3"/>
  <c r="Y335" i="3" s="1"/>
  <c r="X334" i="3"/>
  <c r="Y334" i="3" s="1"/>
  <c r="X333" i="3"/>
  <c r="Y333" i="3" s="1"/>
  <c r="X332" i="3"/>
  <c r="Y332" i="3" s="1"/>
  <c r="X331" i="3"/>
  <c r="Y331" i="3" s="1"/>
  <c r="X330" i="3"/>
  <c r="Y330" i="3" s="1"/>
  <c r="X329" i="3"/>
  <c r="Y329" i="3" s="1"/>
  <c r="X328" i="3"/>
  <c r="Y328" i="3" s="1"/>
  <c r="X327" i="3"/>
  <c r="Y327" i="3" s="1"/>
  <c r="X326" i="3"/>
  <c r="Y326" i="3" s="1"/>
  <c r="X325" i="3"/>
  <c r="Y325" i="3" s="1"/>
  <c r="X324" i="3"/>
  <c r="Y324" i="3" s="1"/>
  <c r="X323" i="3"/>
  <c r="Y323" i="3" s="1"/>
  <c r="X322" i="3"/>
  <c r="Y322" i="3" s="1"/>
  <c r="X321" i="3"/>
  <c r="Y321" i="3" s="1"/>
  <c r="X320" i="3"/>
  <c r="Y320" i="3" s="1"/>
  <c r="X319" i="3"/>
  <c r="Y319" i="3" s="1"/>
  <c r="X318" i="3"/>
  <c r="Y318" i="3" s="1"/>
  <c r="X317" i="3"/>
  <c r="Y317" i="3" s="1"/>
  <c r="X316" i="3"/>
  <c r="Y316" i="3" s="1"/>
  <c r="X315" i="3"/>
  <c r="Y315" i="3" s="1"/>
  <c r="X314" i="3"/>
  <c r="Y314" i="3" s="1"/>
  <c r="X313" i="3"/>
  <c r="Y313" i="3" s="1"/>
  <c r="X312" i="3"/>
  <c r="Y312" i="3" s="1"/>
  <c r="X311" i="3"/>
  <c r="Y311" i="3" s="1"/>
  <c r="X310" i="3"/>
  <c r="Y310" i="3" s="1"/>
  <c r="X309" i="3"/>
  <c r="Y309" i="3" s="1"/>
  <c r="X308" i="3"/>
  <c r="Y308" i="3" s="1"/>
  <c r="X307" i="3"/>
  <c r="Y307" i="3" s="1"/>
  <c r="X306" i="3"/>
  <c r="Y306" i="3" s="1"/>
  <c r="X305" i="3"/>
  <c r="Y305" i="3" s="1"/>
  <c r="X304" i="3"/>
  <c r="Y304" i="3" s="1"/>
  <c r="X303" i="3"/>
  <c r="Y303" i="3" s="1"/>
  <c r="X302" i="3"/>
  <c r="Y302" i="3" s="1"/>
  <c r="X301" i="3"/>
  <c r="Y301" i="3" s="1"/>
  <c r="X300" i="3"/>
  <c r="Y300" i="3" s="1"/>
  <c r="X299" i="3"/>
  <c r="Y299" i="3" s="1"/>
  <c r="X298" i="3"/>
  <c r="Y298" i="3" s="1"/>
  <c r="X297" i="3"/>
  <c r="Y297" i="3" s="1"/>
  <c r="X296" i="3"/>
  <c r="Y296" i="3" s="1"/>
  <c r="X295" i="3"/>
  <c r="Y295" i="3" s="1"/>
  <c r="X294" i="3"/>
  <c r="Y294" i="3" s="1"/>
  <c r="X293" i="3"/>
  <c r="Y293" i="3" s="1"/>
  <c r="X292" i="3"/>
  <c r="Y292" i="3" s="1"/>
  <c r="X291" i="3"/>
  <c r="Y291" i="3" s="1"/>
  <c r="X290" i="3"/>
  <c r="Y290" i="3" s="1"/>
  <c r="X289" i="3"/>
  <c r="Y289" i="3" s="1"/>
  <c r="X288" i="3"/>
  <c r="Y288" i="3" s="1"/>
  <c r="X287" i="3"/>
  <c r="Y287" i="3" s="1"/>
  <c r="X286" i="3"/>
  <c r="Y286" i="3" s="1"/>
  <c r="X285" i="3"/>
  <c r="Y285" i="3" s="1"/>
  <c r="X284" i="3"/>
  <c r="Y284" i="3" s="1"/>
  <c r="X283" i="3"/>
  <c r="Y283" i="3" s="1"/>
  <c r="X282" i="3"/>
  <c r="Y282" i="3" s="1"/>
  <c r="X281" i="3"/>
  <c r="Y281" i="3" s="1"/>
  <c r="X280" i="3"/>
  <c r="Y280" i="3" s="1"/>
  <c r="X279" i="3"/>
  <c r="Y279" i="3" s="1"/>
  <c r="X278" i="3"/>
  <c r="Y278" i="3" s="1"/>
  <c r="X277" i="3"/>
  <c r="Y277" i="3" s="1"/>
  <c r="X276" i="3"/>
  <c r="Y276" i="3" s="1"/>
  <c r="X275" i="3"/>
  <c r="Y275" i="3" s="1"/>
  <c r="X274" i="3"/>
  <c r="Y274" i="3" s="1"/>
  <c r="X273" i="3"/>
  <c r="Y273" i="3" s="1"/>
  <c r="X272" i="3"/>
  <c r="Y272" i="3" s="1"/>
  <c r="X271" i="3"/>
  <c r="Y271" i="3" s="1"/>
  <c r="X270" i="3"/>
  <c r="Y270" i="3" s="1"/>
  <c r="X269" i="3"/>
  <c r="Y269" i="3" s="1"/>
  <c r="X268" i="3"/>
  <c r="Y268" i="3" s="1"/>
  <c r="X267" i="3"/>
  <c r="Y267" i="3" s="1"/>
  <c r="X266" i="3"/>
  <c r="Y266" i="3" s="1"/>
  <c r="X265" i="3"/>
  <c r="Y265" i="3" s="1"/>
  <c r="X264" i="3"/>
  <c r="Y264" i="3" s="1"/>
  <c r="X263" i="3"/>
  <c r="Y263" i="3" s="1"/>
  <c r="X262" i="3"/>
  <c r="Y262" i="3" s="1"/>
  <c r="X261" i="3"/>
  <c r="Y261" i="3" s="1"/>
  <c r="X260" i="3"/>
  <c r="Y260" i="3" s="1"/>
  <c r="X259" i="3"/>
  <c r="Y259" i="3" s="1"/>
  <c r="X258" i="3"/>
  <c r="Y258" i="3" s="1"/>
  <c r="X257" i="3"/>
  <c r="Y257" i="3" s="1"/>
  <c r="X256" i="3"/>
  <c r="Y256" i="3" s="1"/>
  <c r="X255" i="3"/>
  <c r="Y255" i="3" s="1"/>
  <c r="X254" i="3"/>
  <c r="Y254" i="3" s="1"/>
  <c r="X253" i="3"/>
  <c r="Y253" i="3" s="1"/>
  <c r="X252" i="3"/>
  <c r="Y252" i="3" s="1"/>
  <c r="X251" i="3"/>
  <c r="Y251" i="3" s="1"/>
  <c r="X250" i="3"/>
  <c r="Y250" i="3" s="1"/>
  <c r="X249" i="3"/>
  <c r="Y249" i="3" s="1"/>
  <c r="X248" i="3"/>
  <c r="Y248" i="3" s="1"/>
  <c r="X247" i="3"/>
  <c r="Y247" i="3" s="1"/>
  <c r="X246" i="3"/>
  <c r="Y246" i="3" s="1"/>
  <c r="X245" i="3"/>
  <c r="Y245" i="3" s="1"/>
  <c r="X244" i="3"/>
  <c r="Y244" i="3" s="1"/>
  <c r="X243" i="3"/>
  <c r="Y243" i="3" s="1"/>
  <c r="X242" i="3"/>
  <c r="Y242" i="3" s="1"/>
  <c r="X241" i="3"/>
  <c r="Y241" i="3" s="1"/>
  <c r="X240" i="3"/>
  <c r="Y240" i="3" s="1"/>
  <c r="X239" i="3"/>
  <c r="Y239" i="3" s="1"/>
  <c r="X238" i="3"/>
  <c r="Y238" i="3" s="1"/>
  <c r="X237" i="3"/>
  <c r="Y237" i="3" s="1"/>
  <c r="X236" i="3"/>
  <c r="Y236" i="3" s="1"/>
  <c r="X235" i="3"/>
  <c r="Y235" i="3" s="1"/>
  <c r="X234" i="3"/>
  <c r="Y234" i="3" s="1"/>
  <c r="X233" i="3"/>
  <c r="Y233" i="3" s="1"/>
  <c r="X232" i="3"/>
  <c r="Y232" i="3" s="1"/>
  <c r="X231" i="3"/>
  <c r="Y231" i="3" s="1"/>
  <c r="X230" i="3"/>
  <c r="Y230" i="3" s="1"/>
  <c r="X229" i="3"/>
  <c r="Y229" i="3" s="1"/>
  <c r="X228" i="3"/>
  <c r="Y228" i="3" s="1"/>
  <c r="X227" i="3"/>
  <c r="Y227" i="3" s="1"/>
  <c r="X226" i="3"/>
  <c r="Y226" i="3" s="1"/>
  <c r="X225" i="3"/>
  <c r="Y225" i="3" s="1"/>
  <c r="X224" i="3"/>
  <c r="Y224" i="3" s="1"/>
  <c r="X223" i="3"/>
  <c r="Y223" i="3" s="1"/>
  <c r="X222" i="3"/>
  <c r="Y222" i="3" s="1"/>
  <c r="X221" i="3"/>
  <c r="Y221" i="3" s="1"/>
  <c r="X220" i="3"/>
  <c r="Y220" i="3" s="1"/>
  <c r="X219" i="3"/>
  <c r="Y219" i="3" s="1"/>
  <c r="X218" i="3"/>
  <c r="Y218" i="3" s="1"/>
  <c r="X217" i="3"/>
  <c r="Y217" i="3" s="1"/>
  <c r="X216" i="3"/>
  <c r="Y216" i="3" s="1"/>
  <c r="X215" i="3"/>
  <c r="Y215" i="3" s="1"/>
  <c r="X214" i="3"/>
  <c r="Y214" i="3" s="1"/>
  <c r="X213" i="3"/>
  <c r="Y213" i="3" s="1"/>
  <c r="X212" i="3"/>
  <c r="Y212" i="3" s="1"/>
  <c r="X211" i="3"/>
  <c r="Y211" i="3" s="1"/>
  <c r="X210" i="3"/>
  <c r="Y210" i="3" s="1"/>
  <c r="X209" i="3"/>
  <c r="Y209" i="3" s="1"/>
  <c r="X208" i="3"/>
  <c r="Y208" i="3" s="1"/>
  <c r="X207" i="3"/>
  <c r="Y207" i="3" s="1"/>
  <c r="X206" i="3"/>
  <c r="Y206" i="3" s="1"/>
  <c r="X205" i="3"/>
  <c r="Y205" i="3" s="1"/>
  <c r="X204" i="3"/>
  <c r="Y204" i="3" s="1"/>
  <c r="X203" i="3"/>
  <c r="Y203" i="3" s="1"/>
  <c r="X202" i="3"/>
  <c r="Y202" i="3" s="1"/>
  <c r="X201" i="3"/>
  <c r="Y201" i="3" s="1"/>
  <c r="X200" i="3"/>
  <c r="Y200" i="3" s="1"/>
  <c r="X199" i="3"/>
  <c r="Y199" i="3" s="1"/>
  <c r="X198" i="3"/>
  <c r="Y198" i="3" s="1"/>
  <c r="X197" i="3"/>
  <c r="Y197" i="3" s="1"/>
  <c r="X196" i="3"/>
  <c r="Y196" i="3" s="1"/>
  <c r="X195" i="3"/>
  <c r="Y195" i="3" s="1"/>
  <c r="X194" i="3"/>
  <c r="Y194" i="3" s="1"/>
  <c r="X193" i="3"/>
  <c r="Y193" i="3" s="1"/>
  <c r="X192" i="3"/>
  <c r="Y192" i="3" s="1"/>
  <c r="X191" i="3"/>
  <c r="Y191" i="3" s="1"/>
  <c r="X190" i="3"/>
  <c r="Y190" i="3" s="1"/>
  <c r="X189" i="3"/>
  <c r="Y189" i="3" s="1"/>
  <c r="X188" i="3"/>
  <c r="Y188" i="3" s="1"/>
  <c r="X187" i="3"/>
  <c r="Y187" i="3" s="1"/>
  <c r="X186" i="3"/>
  <c r="Y186" i="3" s="1"/>
  <c r="X185" i="3"/>
  <c r="Y185" i="3" s="1"/>
  <c r="X184" i="3"/>
  <c r="Y184" i="3" s="1"/>
  <c r="X183" i="3"/>
  <c r="Y183" i="3" s="1"/>
  <c r="X182" i="3"/>
  <c r="Y182" i="3" s="1"/>
  <c r="X181" i="3"/>
  <c r="Y181" i="3" s="1"/>
  <c r="X180" i="3"/>
  <c r="Y180" i="3" s="1"/>
  <c r="X179" i="3"/>
  <c r="Y179" i="3" s="1"/>
  <c r="X178" i="3"/>
  <c r="Y178" i="3" s="1"/>
  <c r="X177" i="3"/>
  <c r="Y177" i="3" s="1"/>
  <c r="X176" i="3"/>
  <c r="Y176" i="3" s="1"/>
  <c r="X175" i="3"/>
  <c r="Y175" i="3" s="1"/>
  <c r="X174" i="3"/>
  <c r="Y174" i="3" s="1"/>
  <c r="X173" i="3"/>
  <c r="Y173" i="3" s="1"/>
  <c r="X172" i="3"/>
  <c r="Y172" i="3" s="1"/>
  <c r="X171" i="3"/>
  <c r="Y171" i="3" s="1"/>
  <c r="X170" i="3"/>
  <c r="Y170" i="3" s="1"/>
  <c r="X169" i="3"/>
  <c r="Y169" i="3" s="1"/>
  <c r="X168" i="3"/>
  <c r="Y168" i="3" s="1"/>
  <c r="X167" i="3"/>
  <c r="Y167" i="3" s="1"/>
  <c r="X166" i="3"/>
  <c r="Y166" i="3" s="1"/>
  <c r="X165" i="3"/>
  <c r="Y165" i="3" s="1"/>
  <c r="X164" i="3"/>
  <c r="Y164" i="3" s="1"/>
  <c r="X163" i="3"/>
  <c r="Y163" i="3" s="1"/>
  <c r="X162" i="3"/>
  <c r="Y162" i="3" s="1"/>
  <c r="X161" i="3"/>
  <c r="Y161" i="3" s="1"/>
  <c r="X160" i="3"/>
  <c r="Y160" i="3" s="1"/>
  <c r="X159" i="3"/>
  <c r="Y159" i="3" s="1"/>
  <c r="X158" i="3"/>
  <c r="Y158" i="3" s="1"/>
  <c r="X157" i="3"/>
  <c r="Y157" i="3" s="1"/>
  <c r="X156" i="3"/>
  <c r="Y156" i="3" s="1"/>
  <c r="X155" i="3"/>
  <c r="Y155" i="3" s="1"/>
  <c r="X154" i="3"/>
  <c r="Y154" i="3" s="1"/>
  <c r="X153" i="3"/>
  <c r="Y153" i="3" s="1"/>
  <c r="X152" i="3"/>
  <c r="Y152" i="3" s="1"/>
  <c r="X151" i="3"/>
  <c r="Y151" i="3" s="1"/>
  <c r="X150" i="3"/>
  <c r="Y150" i="3" s="1"/>
  <c r="X149" i="3"/>
  <c r="Y149" i="3" s="1"/>
  <c r="X148" i="3"/>
  <c r="Y148" i="3" s="1"/>
  <c r="X147" i="3"/>
  <c r="Y147" i="3" s="1"/>
  <c r="X146" i="3"/>
  <c r="Y146" i="3" s="1"/>
  <c r="X145" i="3"/>
  <c r="Y145" i="3" s="1"/>
  <c r="X144" i="3"/>
  <c r="Y144" i="3" s="1"/>
  <c r="X143" i="3"/>
  <c r="Y143" i="3" s="1"/>
  <c r="X142" i="3"/>
  <c r="Y142" i="3" s="1"/>
  <c r="X141" i="3"/>
  <c r="Y141" i="3" s="1"/>
  <c r="X140" i="3"/>
  <c r="Y140" i="3" s="1"/>
  <c r="X139" i="3"/>
  <c r="Y139" i="3" s="1"/>
  <c r="X138" i="3"/>
  <c r="Y138" i="3" s="1"/>
  <c r="X137" i="3"/>
  <c r="Y137" i="3" s="1"/>
  <c r="X136" i="3"/>
  <c r="Y136" i="3" s="1"/>
  <c r="X135" i="3"/>
  <c r="Y135" i="3" s="1"/>
  <c r="X134" i="3"/>
  <c r="Y134" i="3" s="1"/>
  <c r="X133" i="3"/>
  <c r="Y133" i="3" s="1"/>
  <c r="X132" i="3"/>
  <c r="Y132" i="3" s="1"/>
  <c r="X131" i="3"/>
  <c r="Y131" i="3" s="1"/>
  <c r="X130" i="3"/>
  <c r="Y130" i="3" s="1"/>
  <c r="X129" i="3"/>
  <c r="Y129" i="3" s="1"/>
  <c r="X128" i="3"/>
  <c r="Y128" i="3" s="1"/>
  <c r="X127" i="3"/>
  <c r="Y127" i="3" s="1"/>
  <c r="X126" i="3"/>
  <c r="Y126" i="3" s="1"/>
  <c r="X125" i="3"/>
  <c r="Y125" i="3" s="1"/>
  <c r="X124" i="3"/>
  <c r="Y124" i="3" s="1"/>
  <c r="X123" i="3"/>
  <c r="Y123" i="3" s="1"/>
  <c r="X122" i="3"/>
  <c r="Y122" i="3" s="1"/>
  <c r="X121" i="3"/>
  <c r="Y121" i="3" s="1"/>
  <c r="X120" i="3"/>
  <c r="Y120" i="3" s="1"/>
  <c r="X119" i="3"/>
  <c r="Y119" i="3" s="1"/>
  <c r="X118" i="3"/>
  <c r="Y118" i="3" s="1"/>
  <c r="X117" i="3"/>
  <c r="Y117" i="3" s="1"/>
  <c r="X116" i="3"/>
  <c r="Y116" i="3" s="1"/>
  <c r="X115" i="3"/>
  <c r="Y115" i="3" s="1"/>
  <c r="X114" i="3"/>
  <c r="Y114" i="3" s="1"/>
  <c r="X113" i="3"/>
  <c r="Y113" i="3" s="1"/>
  <c r="X112" i="3"/>
  <c r="Y112" i="3" s="1"/>
  <c r="X111" i="3"/>
  <c r="Y111" i="3" s="1"/>
  <c r="X110" i="3"/>
  <c r="Y110" i="3" s="1"/>
  <c r="X109" i="3"/>
  <c r="Y109" i="3" s="1"/>
  <c r="X108" i="3"/>
  <c r="Y108" i="3" s="1"/>
  <c r="X107" i="3"/>
  <c r="Y107" i="3" s="1"/>
  <c r="X106" i="3"/>
  <c r="Y106" i="3" s="1"/>
  <c r="X105" i="3"/>
  <c r="Y105" i="3" s="1"/>
  <c r="X104" i="3"/>
  <c r="Y104" i="3" s="1"/>
  <c r="X102" i="3"/>
  <c r="Y102" i="3" s="1"/>
  <c r="X101" i="3"/>
  <c r="Y101" i="3" s="1"/>
  <c r="X100" i="3"/>
  <c r="Y100" i="3" s="1"/>
  <c r="X99" i="3"/>
  <c r="Y99" i="3" s="1"/>
  <c r="X98" i="3"/>
  <c r="Y98" i="3" s="1"/>
  <c r="X97" i="3"/>
  <c r="Y97" i="3" s="1"/>
  <c r="X96" i="3"/>
  <c r="Y96" i="3" s="1"/>
  <c r="X95" i="3"/>
  <c r="Y95" i="3" s="1"/>
  <c r="X94" i="3"/>
  <c r="Y94" i="3" s="1"/>
  <c r="X93" i="3"/>
  <c r="Y93" i="3" s="1"/>
  <c r="X92" i="3"/>
  <c r="Y92" i="3" s="1"/>
  <c r="X91" i="3"/>
  <c r="Y91" i="3" s="1"/>
  <c r="X90" i="3"/>
  <c r="Y90" i="3" s="1"/>
  <c r="X89" i="3"/>
  <c r="Y89" i="3" s="1"/>
  <c r="X88" i="3"/>
  <c r="Y88" i="3" s="1"/>
  <c r="X87" i="3"/>
  <c r="Y87" i="3" s="1"/>
  <c r="X86" i="3"/>
  <c r="Y86" i="3" s="1"/>
  <c r="X85" i="3"/>
  <c r="Y85" i="3" s="1"/>
  <c r="X84" i="3"/>
  <c r="Y84" i="3" s="1"/>
  <c r="X83" i="3"/>
  <c r="Y83" i="3" s="1"/>
  <c r="X82" i="3"/>
  <c r="Y82" i="3" s="1"/>
  <c r="X81" i="3"/>
  <c r="Y81" i="3" s="1"/>
  <c r="X80" i="3"/>
  <c r="Y80" i="3" s="1"/>
  <c r="X79" i="3"/>
  <c r="Y79" i="3" s="1"/>
  <c r="X78" i="3"/>
  <c r="Y78" i="3" s="1"/>
  <c r="X77" i="3"/>
  <c r="Y77" i="3" s="1"/>
  <c r="X76" i="3"/>
  <c r="Y76" i="3" s="1"/>
  <c r="X75" i="3"/>
  <c r="Y75" i="3" s="1"/>
  <c r="X74" i="3"/>
  <c r="Y74" i="3" s="1"/>
  <c r="X73" i="3"/>
  <c r="Y73" i="3" s="1"/>
  <c r="X72" i="3"/>
  <c r="Y72" i="3" s="1"/>
  <c r="X71" i="3"/>
  <c r="Y71" i="3" s="1"/>
  <c r="X70" i="3"/>
  <c r="Y70" i="3" s="1"/>
  <c r="X69" i="3"/>
  <c r="Y69" i="3" s="1"/>
  <c r="X68" i="3"/>
  <c r="Y68" i="3" s="1"/>
  <c r="X67" i="3"/>
  <c r="Y67" i="3" s="1"/>
  <c r="X66" i="3"/>
  <c r="Y66" i="3" s="1"/>
  <c r="X65" i="3"/>
  <c r="Y65" i="3" s="1"/>
  <c r="X64" i="3"/>
  <c r="Y64" i="3" s="1"/>
  <c r="X63" i="3"/>
  <c r="Y63" i="3" s="1"/>
  <c r="X62" i="3"/>
  <c r="Y62" i="3" s="1"/>
  <c r="X61" i="3"/>
  <c r="Y61" i="3" s="1"/>
  <c r="X60" i="3"/>
  <c r="Y60" i="3" s="1"/>
  <c r="X59" i="3"/>
  <c r="Y59" i="3" s="1"/>
  <c r="X58" i="3"/>
  <c r="Y58" i="3" s="1"/>
  <c r="X57" i="3"/>
  <c r="Y57" i="3" s="1"/>
  <c r="X56" i="3"/>
  <c r="Y56" i="3" s="1"/>
  <c r="X55" i="3"/>
  <c r="Y55" i="3" s="1"/>
  <c r="X54" i="3"/>
  <c r="Y54" i="3" s="1"/>
  <c r="X53" i="3"/>
  <c r="Y53" i="3" s="1"/>
  <c r="X52" i="3"/>
  <c r="Y52" i="3" s="1"/>
  <c r="X51" i="3"/>
  <c r="Y51" i="3" s="1"/>
  <c r="X50" i="3"/>
  <c r="Y50" i="3" s="1"/>
  <c r="X49" i="3"/>
  <c r="Y49" i="3" s="1"/>
  <c r="X48" i="3"/>
  <c r="Y48" i="3" s="1"/>
  <c r="X47" i="3"/>
  <c r="Y47" i="3" s="1"/>
  <c r="X46" i="3"/>
  <c r="Y46" i="3" s="1"/>
  <c r="X45" i="3"/>
  <c r="Y45" i="3" s="1"/>
  <c r="X44" i="3"/>
  <c r="Y44" i="3" s="1"/>
  <c r="X43" i="3"/>
  <c r="Y43" i="3" s="1"/>
  <c r="X42" i="3"/>
  <c r="Y42" i="3" s="1"/>
  <c r="X41" i="3"/>
  <c r="Y41" i="3" s="1"/>
  <c r="X40" i="3"/>
  <c r="Y40" i="3" s="1"/>
  <c r="X39" i="3"/>
  <c r="Y39" i="3" s="1"/>
  <c r="X38" i="3"/>
  <c r="Y38" i="3" s="1"/>
  <c r="X37" i="3"/>
  <c r="Y37" i="3" s="1"/>
  <c r="X36" i="3"/>
  <c r="Y36" i="3" s="1"/>
  <c r="X35" i="3"/>
  <c r="Y35" i="3" s="1"/>
  <c r="X34" i="3"/>
  <c r="Y34" i="3" s="1"/>
  <c r="X33" i="3"/>
  <c r="Y33" i="3" s="1"/>
  <c r="X32" i="3"/>
  <c r="Y32" i="3" s="1"/>
  <c r="X31" i="3"/>
  <c r="Y31" i="3" s="1"/>
  <c r="X30" i="3"/>
  <c r="Y30" i="3" s="1"/>
  <c r="X29" i="3"/>
  <c r="Y29" i="3" s="1"/>
  <c r="X28" i="3"/>
  <c r="Y28" i="3" s="1"/>
  <c r="X27" i="3"/>
  <c r="Y27" i="3" s="1"/>
  <c r="X26" i="3"/>
  <c r="Y26" i="3" s="1"/>
  <c r="X25" i="3"/>
  <c r="Y25" i="3" s="1"/>
  <c r="X24" i="3"/>
  <c r="Y24" i="3" s="1"/>
  <c r="X23" i="3"/>
  <c r="Y23" i="3" s="1"/>
  <c r="X22" i="3"/>
  <c r="Y22" i="3" s="1"/>
  <c r="X21" i="3"/>
  <c r="Y21" i="3" s="1"/>
  <c r="X20" i="3"/>
  <c r="Y20" i="3" s="1"/>
  <c r="X19" i="3"/>
  <c r="Y19" i="3" s="1"/>
  <c r="X18" i="3"/>
  <c r="Y18" i="3" s="1"/>
  <c r="X17" i="3"/>
  <c r="Y17" i="3" s="1"/>
  <c r="X16" i="3"/>
  <c r="Y16" i="3" s="1"/>
  <c r="X15" i="3"/>
  <c r="Y15" i="3" s="1"/>
  <c r="X14" i="3"/>
  <c r="Y14" i="3" s="1"/>
  <c r="X13" i="3"/>
  <c r="Y13" i="3" s="1"/>
  <c r="X12" i="3"/>
  <c r="Y12" i="3" s="1"/>
  <c r="X11" i="3"/>
  <c r="Y11" i="3" s="1"/>
  <c r="X10" i="3"/>
  <c r="Y10" i="3" s="1"/>
  <c r="X9" i="3"/>
  <c r="Y9" i="3" s="1"/>
  <c r="X8" i="3"/>
  <c r="Y8" i="3" s="1"/>
  <c r="X7" i="3"/>
  <c r="Y7" i="3" s="1"/>
  <c r="X6" i="3"/>
  <c r="Y6" i="3" s="1"/>
  <c r="X5" i="3"/>
  <c r="Y5" i="3" s="1"/>
  <c r="X4" i="3"/>
  <c r="Y4" i="3" s="1"/>
  <c r="X3" i="3"/>
  <c r="Y3" i="3" s="1"/>
  <c r="X2" i="3"/>
  <c r="Y2" i="3" s="1"/>
  <c r="X272" i="2"/>
  <c r="Y272" i="2" s="1"/>
  <c r="X264" i="2"/>
  <c r="Y264" i="2" s="1"/>
  <c r="X309" i="2"/>
  <c r="Y309" i="2" s="1"/>
  <c r="X308" i="2"/>
  <c r="Y308" i="2" s="1"/>
  <c r="X307" i="2"/>
  <c r="Y307" i="2" s="1"/>
  <c r="X306" i="2"/>
  <c r="Y306" i="2" s="1"/>
  <c r="X305" i="2"/>
  <c r="Y305" i="2" s="1"/>
  <c r="X304" i="2"/>
  <c r="Y304" i="2" s="1"/>
  <c r="X303" i="2"/>
  <c r="Y303" i="2" s="1"/>
  <c r="X302" i="2"/>
  <c r="Y302" i="2" s="1"/>
  <c r="X301" i="2"/>
  <c r="Y301" i="2" s="1"/>
  <c r="X300" i="2"/>
  <c r="Y300" i="2" s="1"/>
  <c r="X299" i="2"/>
  <c r="Y299" i="2" s="1"/>
  <c r="X298" i="2"/>
  <c r="Y298" i="2" s="1"/>
  <c r="X297" i="2"/>
  <c r="Y297" i="2" s="1"/>
  <c r="X296" i="2"/>
  <c r="Y296" i="2" s="1"/>
  <c r="X295" i="2"/>
  <c r="Y295" i="2" s="1"/>
  <c r="X294" i="2"/>
  <c r="Y294" i="2" s="1"/>
  <c r="X293" i="2"/>
  <c r="Y293" i="2" s="1"/>
  <c r="X292" i="2"/>
  <c r="Y292" i="2" s="1"/>
  <c r="X291" i="2"/>
  <c r="Y291" i="2" s="1"/>
  <c r="X290" i="2"/>
  <c r="Y290" i="2" s="1"/>
  <c r="X289" i="2"/>
  <c r="Y289" i="2" s="1"/>
  <c r="X288" i="2"/>
  <c r="Y288" i="2" s="1"/>
  <c r="X287" i="2"/>
  <c r="Y287" i="2" s="1"/>
  <c r="X286" i="2"/>
  <c r="Y286" i="2" s="1"/>
  <c r="X285" i="2"/>
  <c r="Y285" i="2" s="1"/>
  <c r="X284" i="2"/>
  <c r="Y284" i="2" s="1"/>
  <c r="X283" i="2"/>
  <c r="Y283" i="2" s="1"/>
  <c r="X282" i="2"/>
  <c r="Y282" i="2" s="1"/>
  <c r="X281" i="2"/>
  <c r="Y281" i="2" s="1"/>
  <c r="X280" i="2"/>
  <c r="Y280" i="2" s="1"/>
  <c r="X279" i="2"/>
  <c r="Y279" i="2" s="1"/>
  <c r="X278" i="2"/>
  <c r="Y278" i="2" s="1"/>
  <c r="X277" i="2"/>
  <c r="Y277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10" i="2"/>
  <c r="Y310" i="2" s="1"/>
  <c r="X276" i="2"/>
  <c r="Y276" i="2" s="1"/>
  <c r="X275" i="2"/>
  <c r="Y275" i="2" s="1"/>
  <c r="X274" i="2"/>
  <c r="Y274" i="2" s="1"/>
  <c r="X273" i="2"/>
  <c r="Y273" i="2" s="1"/>
  <c r="X271" i="2"/>
  <c r="Y271" i="2" s="1"/>
  <c r="X270" i="2"/>
  <c r="Y270" i="2" s="1"/>
  <c r="X269" i="2"/>
  <c r="Y269" i="2" s="1"/>
  <c r="X268" i="2"/>
  <c r="Y268" i="2" s="1"/>
  <c r="X267" i="2"/>
  <c r="Y267" i="2" s="1"/>
  <c r="X266" i="2"/>
  <c r="Y266" i="2" s="1"/>
  <c r="X265" i="2"/>
  <c r="Y265" i="2" s="1"/>
  <c r="X263" i="2"/>
  <c r="Y263" i="2" s="1"/>
  <c r="X262" i="2"/>
  <c r="Y262" i="2" s="1"/>
  <c r="X261" i="2"/>
  <c r="Y261" i="2" s="1"/>
  <c r="X260" i="2"/>
  <c r="Y260" i="2" s="1"/>
  <c r="X259" i="2"/>
  <c r="Y259" i="2" s="1"/>
  <c r="X258" i="2"/>
  <c r="Y258" i="2" s="1"/>
  <c r="X257" i="2"/>
  <c r="Y257" i="2" s="1"/>
  <c r="X256" i="2"/>
  <c r="Y256" i="2" s="1"/>
  <c r="X255" i="2"/>
  <c r="Y255" i="2" s="1"/>
  <c r="X254" i="2"/>
  <c r="Y254" i="2" s="1"/>
  <c r="X253" i="2"/>
  <c r="Y253" i="2" s="1"/>
  <c r="X252" i="2"/>
  <c r="Y252" i="2" s="1"/>
  <c r="X251" i="2"/>
  <c r="Y251" i="2" s="1"/>
  <c r="X250" i="2"/>
  <c r="Y250" i="2" s="1"/>
  <c r="X249" i="2"/>
  <c r="Y249" i="2" s="1"/>
  <c r="X248" i="2"/>
  <c r="Y248" i="2" s="1"/>
  <c r="X247" i="2"/>
  <c r="Y247" i="2" s="1"/>
  <c r="X246" i="2"/>
  <c r="Y246" i="2" s="1"/>
  <c r="X245" i="2"/>
  <c r="Y245" i="2" s="1"/>
  <c r="X244" i="2"/>
  <c r="Y244" i="2" s="1"/>
  <c r="X243" i="2"/>
  <c r="Y243" i="2" s="1"/>
  <c r="X242" i="2"/>
  <c r="Y242" i="2" s="1"/>
  <c r="X241" i="2"/>
  <c r="Y241" i="2" s="1"/>
  <c r="X240" i="2"/>
  <c r="Y240" i="2" s="1"/>
  <c r="X239" i="2"/>
  <c r="Y239" i="2" s="1"/>
  <c r="X238" i="2"/>
  <c r="Y238" i="2" s="1"/>
  <c r="X237" i="2"/>
  <c r="Y237" i="2" s="1"/>
  <c r="X236" i="2"/>
  <c r="Y236" i="2" s="1"/>
  <c r="X235" i="2"/>
  <c r="Y235" i="2" s="1"/>
  <c r="X234" i="2"/>
  <c r="Y234" i="2" s="1"/>
  <c r="X233" i="2"/>
  <c r="Y233" i="2" s="1"/>
  <c r="X232" i="2"/>
  <c r="Y232" i="2" s="1"/>
  <c r="X231" i="2"/>
  <c r="Y231" i="2" s="1"/>
  <c r="X230" i="2"/>
  <c r="Y230" i="2" s="1"/>
  <c r="X229" i="2"/>
  <c r="Y229" i="2" s="1"/>
  <c r="X228" i="2"/>
  <c r="Y228" i="2" s="1"/>
  <c r="X227" i="2"/>
  <c r="Y227" i="2" s="1"/>
  <c r="X226" i="2"/>
  <c r="Y226" i="2" s="1"/>
  <c r="X225" i="2"/>
  <c r="Y225" i="2" s="1"/>
  <c r="X224" i="2"/>
  <c r="Y224" i="2" s="1"/>
  <c r="X223" i="2"/>
  <c r="Y223" i="2" s="1"/>
  <c r="X222" i="2"/>
  <c r="Y222" i="2" s="1"/>
  <c r="X221" i="2"/>
  <c r="Y221" i="2" s="1"/>
  <c r="X220" i="2"/>
  <c r="Y220" i="2" s="1"/>
  <c r="X219" i="2"/>
  <c r="Y219" i="2" s="1"/>
  <c r="X218" i="2"/>
  <c r="Y218" i="2" s="1"/>
  <c r="X217" i="2"/>
  <c r="Y217" i="2" s="1"/>
  <c r="X216" i="2"/>
  <c r="Y216" i="2" s="1"/>
  <c r="X215" i="2"/>
  <c r="Y215" i="2" s="1"/>
  <c r="X214" i="2"/>
  <c r="Y214" i="2" s="1"/>
  <c r="X213" i="2"/>
  <c r="Y213" i="2" s="1"/>
  <c r="X212" i="2"/>
  <c r="Y212" i="2" s="1"/>
  <c r="X211" i="2"/>
  <c r="Y211" i="2" s="1"/>
  <c r="X210" i="2"/>
  <c r="Y210" i="2" s="1"/>
  <c r="X209" i="2"/>
  <c r="Y209" i="2" s="1"/>
  <c r="X208" i="2"/>
  <c r="Y208" i="2" s="1"/>
  <c r="X207" i="2"/>
  <c r="Y207" i="2" s="1"/>
  <c r="X206" i="2"/>
  <c r="Y206" i="2" s="1"/>
  <c r="X205" i="2"/>
  <c r="Y205" i="2" s="1"/>
  <c r="X204" i="2"/>
  <c r="Y204" i="2" s="1"/>
  <c r="X203" i="2"/>
  <c r="Y203" i="2" s="1"/>
  <c r="X202" i="2"/>
  <c r="Y202" i="2" s="1"/>
  <c r="X201" i="2"/>
  <c r="Y201" i="2" s="1"/>
  <c r="X200" i="2"/>
  <c r="Y200" i="2" s="1"/>
  <c r="X199" i="2"/>
  <c r="Y199" i="2" s="1"/>
  <c r="X198" i="2"/>
  <c r="Y198" i="2" s="1"/>
  <c r="X197" i="2"/>
  <c r="Y197" i="2" s="1"/>
  <c r="X196" i="2"/>
  <c r="Y196" i="2" s="1"/>
  <c r="X195" i="2"/>
  <c r="Y195" i="2" s="1"/>
  <c r="X194" i="2"/>
  <c r="Y194" i="2" s="1"/>
  <c r="X193" i="2"/>
  <c r="Y193" i="2" s="1"/>
  <c r="X192" i="2"/>
  <c r="Y192" i="2" s="1"/>
  <c r="X191" i="2"/>
  <c r="Y191" i="2" s="1"/>
  <c r="X190" i="2"/>
  <c r="Y190" i="2" s="1"/>
  <c r="X189" i="2"/>
  <c r="Y189" i="2" s="1"/>
  <c r="X188" i="2"/>
  <c r="Y188" i="2" s="1"/>
  <c r="X187" i="2"/>
  <c r="Y187" i="2" s="1"/>
  <c r="X186" i="2"/>
  <c r="Y186" i="2" s="1"/>
  <c r="X185" i="2"/>
  <c r="Y185" i="2" s="1"/>
  <c r="X184" i="2"/>
  <c r="Y184" i="2" s="1"/>
  <c r="X183" i="2"/>
  <c r="Y183" i="2" s="1"/>
  <c r="X182" i="2"/>
  <c r="Y182" i="2" s="1"/>
  <c r="X181" i="2"/>
  <c r="Y181" i="2" s="1"/>
  <c r="X180" i="2"/>
  <c r="Y180" i="2" s="1"/>
  <c r="X179" i="2"/>
  <c r="Y179" i="2" s="1"/>
  <c r="X178" i="2"/>
  <c r="Y178" i="2" s="1"/>
  <c r="X177" i="2"/>
  <c r="Y177" i="2" s="1"/>
  <c r="X176" i="2"/>
  <c r="Y176" i="2" s="1"/>
  <c r="X175" i="2"/>
  <c r="Y175" i="2" s="1"/>
  <c r="X174" i="2"/>
  <c r="Y174" i="2" s="1"/>
  <c r="X173" i="2"/>
  <c r="Y173" i="2" s="1"/>
  <c r="X172" i="2"/>
  <c r="Y172" i="2" s="1"/>
  <c r="X171" i="2"/>
  <c r="Y171" i="2" s="1"/>
  <c r="X170" i="2"/>
  <c r="Y170" i="2" s="1"/>
  <c r="X169" i="2"/>
  <c r="Y169" i="2" s="1"/>
  <c r="X168" i="2"/>
  <c r="Y168" i="2" s="1"/>
  <c r="X167" i="2"/>
  <c r="Y167" i="2" s="1"/>
  <c r="X166" i="2"/>
  <c r="Y166" i="2" s="1"/>
  <c r="X165" i="2"/>
  <c r="Y165" i="2" s="1"/>
  <c r="X164" i="2"/>
  <c r="Y164" i="2" s="1"/>
  <c r="X163" i="2"/>
  <c r="Y163" i="2" s="1"/>
  <c r="X162" i="2"/>
  <c r="Y162" i="2" s="1"/>
  <c r="X161" i="2"/>
  <c r="Y161" i="2" s="1"/>
  <c r="X160" i="2"/>
  <c r="Y160" i="2" s="1"/>
  <c r="X159" i="2"/>
  <c r="Y159" i="2" s="1"/>
  <c r="X158" i="2"/>
  <c r="Y158" i="2" s="1"/>
  <c r="X157" i="2"/>
  <c r="Y157" i="2" s="1"/>
  <c r="X156" i="2"/>
  <c r="Y156" i="2" s="1"/>
  <c r="X155" i="2"/>
  <c r="Y155" i="2" s="1"/>
  <c r="X154" i="2"/>
  <c r="Y154" i="2" s="1"/>
  <c r="X153" i="2"/>
  <c r="Y153" i="2" s="1"/>
  <c r="X152" i="2"/>
  <c r="Y152" i="2" s="1"/>
  <c r="X151" i="2"/>
  <c r="Y151" i="2" s="1"/>
  <c r="X150" i="2"/>
  <c r="Y150" i="2" s="1"/>
  <c r="X149" i="2"/>
  <c r="Y149" i="2" s="1"/>
  <c r="X148" i="2"/>
  <c r="Y148" i="2" s="1"/>
  <c r="X147" i="2"/>
  <c r="Y147" i="2" s="1"/>
  <c r="X146" i="2"/>
  <c r="Y146" i="2" s="1"/>
  <c r="X145" i="2"/>
  <c r="Y145" i="2" s="1"/>
  <c r="X144" i="2"/>
  <c r="Y144" i="2" s="1"/>
  <c r="X143" i="2"/>
  <c r="Y143" i="2" s="1"/>
  <c r="X142" i="2"/>
  <c r="Y142" i="2" s="1"/>
  <c r="X141" i="2"/>
  <c r="Y141" i="2" s="1"/>
  <c r="X140" i="2"/>
  <c r="Y140" i="2" s="1"/>
  <c r="X139" i="2"/>
  <c r="Y139" i="2" s="1"/>
  <c r="X138" i="2"/>
  <c r="Y138" i="2" s="1"/>
  <c r="X137" i="2"/>
  <c r="Y137" i="2" s="1"/>
  <c r="X136" i="2"/>
  <c r="Y136" i="2" s="1"/>
  <c r="X135" i="2"/>
  <c r="Y135" i="2" s="1"/>
  <c r="X134" i="2"/>
  <c r="Y134" i="2" s="1"/>
  <c r="X133" i="2"/>
  <c r="Y133" i="2" s="1"/>
  <c r="X132" i="2"/>
  <c r="Y132" i="2" s="1"/>
  <c r="X131" i="2"/>
  <c r="Y131" i="2" s="1"/>
  <c r="X130" i="2"/>
  <c r="Y130" i="2" s="1"/>
  <c r="X129" i="2"/>
  <c r="Y129" i="2" s="1"/>
  <c r="X128" i="2"/>
  <c r="Y128" i="2" s="1"/>
  <c r="X127" i="2"/>
  <c r="Y127" i="2" s="1"/>
  <c r="X126" i="2"/>
  <c r="Y126" i="2" s="1"/>
  <c r="X125" i="2"/>
  <c r="Y125" i="2" s="1"/>
  <c r="X124" i="2"/>
  <c r="Y124" i="2" s="1"/>
  <c r="X123" i="2"/>
  <c r="Y123" i="2" s="1"/>
  <c r="X122" i="2"/>
  <c r="Y122" i="2" s="1"/>
  <c r="X121" i="2"/>
  <c r="Y121" i="2" s="1"/>
  <c r="X120" i="2"/>
  <c r="Y120" i="2" s="1"/>
  <c r="X119" i="2"/>
  <c r="Y119" i="2" s="1"/>
  <c r="X118" i="2"/>
  <c r="Y118" i="2" s="1"/>
  <c r="X117" i="2"/>
  <c r="Y117" i="2" s="1"/>
  <c r="X116" i="2"/>
  <c r="Y116" i="2" s="1"/>
  <c r="X115" i="2"/>
  <c r="Y115" i="2" s="1"/>
  <c r="X114" i="2"/>
  <c r="Y114" i="2" s="1"/>
  <c r="X113" i="2"/>
  <c r="Y113" i="2" s="1"/>
  <c r="X112" i="2"/>
  <c r="Y112" i="2" s="1"/>
  <c r="X111" i="2"/>
  <c r="Y111" i="2" s="1"/>
  <c r="X110" i="2"/>
  <c r="Y110" i="2" s="1"/>
  <c r="X109" i="2"/>
  <c r="Y109" i="2" s="1"/>
  <c r="X108" i="2"/>
  <c r="Y108" i="2" s="1"/>
  <c r="X107" i="2"/>
  <c r="Y107" i="2" s="1"/>
  <c r="X106" i="2"/>
  <c r="Y106" i="2" s="1"/>
  <c r="X105" i="2"/>
  <c r="Y105" i="2" s="1"/>
  <c r="X104" i="2"/>
  <c r="Y104" i="2" s="1"/>
  <c r="X103" i="2"/>
  <c r="Y103" i="2" s="1"/>
  <c r="X102" i="2"/>
  <c r="Y102" i="2" s="1"/>
  <c r="X101" i="2"/>
  <c r="Y101" i="2" s="1"/>
  <c r="X100" i="2"/>
  <c r="Y100" i="2" s="1"/>
  <c r="X99" i="2"/>
  <c r="Y99" i="2" s="1"/>
  <c r="X98" i="2"/>
  <c r="Y98" i="2" s="1"/>
  <c r="X97" i="2"/>
  <c r="Y97" i="2" s="1"/>
  <c r="X96" i="2"/>
  <c r="Y96" i="2" s="1"/>
  <c r="X95" i="2"/>
  <c r="Y95" i="2" s="1"/>
  <c r="X94" i="2"/>
  <c r="Y94" i="2" s="1"/>
  <c r="X93" i="2"/>
  <c r="Y93" i="2" s="1"/>
  <c r="X92" i="2"/>
  <c r="Y92" i="2" s="1"/>
  <c r="X91" i="2"/>
  <c r="Y91" i="2" s="1"/>
  <c r="X90" i="2"/>
  <c r="Y90" i="2" s="1"/>
  <c r="X89" i="2"/>
  <c r="Y89" i="2" s="1"/>
  <c r="X88" i="2"/>
  <c r="Y88" i="2" s="1"/>
  <c r="X87" i="2"/>
  <c r="Y87" i="2" s="1"/>
  <c r="X86" i="2"/>
  <c r="Y86" i="2" s="1"/>
  <c r="X85" i="2"/>
  <c r="Y85" i="2" s="1"/>
  <c r="X84" i="2"/>
  <c r="Y84" i="2" s="1"/>
  <c r="X83" i="2"/>
  <c r="Y83" i="2" s="1"/>
  <c r="X82" i="2"/>
  <c r="Y82" i="2" s="1"/>
  <c r="X81" i="2"/>
  <c r="Y81" i="2" s="1"/>
  <c r="X80" i="2"/>
  <c r="Y80" i="2" s="1"/>
  <c r="X79" i="2"/>
  <c r="Y79" i="2" s="1"/>
  <c r="X78" i="2"/>
  <c r="Y78" i="2" s="1"/>
  <c r="X77" i="2"/>
  <c r="Y77" i="2" s="1"/>
  <c r="X76" i="2"/>
  <c r="Y76" i="2" s="1"/>
  <c r="X75" i="2"/>
  <c r="Y75" i="2" s="1"/>
  <c r="X74" i="2"/>
  <c r="Y74" i="2" s="1"/>
  <c r="X73" i="2"/>
  <c r="Y73" i="2" s="1"/>
  <c r="X72" i="2"/>
  <c r="Y72" i="2" s="1"/>
  <c r="X71" i="2"/>
  <c r="Y71" i="2" s="1"/>
  <c r="X70" i="2"/>
  <c r="Y70" i="2" s="1"/>
  <c r="X69" i="2"/>
  <c r="Y69" i="2" s="1"/>
  <c r="X68" i="2"/>
  <c r="Y68" i="2" s="1"/>
  <c r="X67" i="2"/>
  <c r="Y67" i="2" s="1"/>
  <c r="X66" i="2"/>
  <c r="Y66" i="2" s="1"/>
  <c r="X65" i="2"/>
  <c r="Y65" i="2" s="1"/>
  <c r="X64" i="2"/>
  <c r="Y64" i="2" s="1"/>
  <c r="X63" i="2"/>
  <c r="Y63" i="2" s="1"/>
  <c r="X62" i="2"/>
  <c r="Y62" i="2" s="1"/>
  <c r="X61" i="2"/>
  <c r="Y61" i="2" s="1"/>
  <c r="X60" i="2"/>
  <c r="Y60" i="2" s="1"/>
  <c r="X59" i="2"/>
  <c r="Y59" i="2" s="1"/>
  <c r="X58" i="2"/>
  <c r="Y58" i="2" s="1"/>
  <c r="X57" i="2"/>
  <c r="Y57" i="2" s="1"/>
  <c r="X56" i="2"/>
  <c r="Y56" i="2" s="1"/>
  <c r="X55" i="2"/>
  <c r="Y55" i="2" s="1"/>
  <c r="X54" i="2"/>
  <c r="Y54" i="2" s="1"/>
  <c r="X53" i="2"/>
  <c r="Y53" i="2" s="1"/>
  <c r="X52" i="2"/>
  <c r="Y52" i="2" s="1"/>
  <c r="X51" i="2"/>
  <c r="Y51" i="2" s="1"/>
  <c r="X50" i="2"/>
  <c r="Y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X39" i="2"/>
  <c r="Y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X28" i="2"/>
  <c r="Y28" i="2" s="1"/>
  <c r="X27" i="2"/>
  <c r="Y27" i="2" s="1"/>
  <c r="X26" i="2"/>
  <c r="Y26" i="2" s="1"/>
  <c r="X25" i="2"/>
  <c r="Y25" i="2" s="1"/>
  <c r="X24" i="2"/>
  <c r="Y24" i="2" s="1"/>
  <c r="X23" i="2"/>
  <c r="Y23" i="2" s="1"/>
  <c r="X22" i="2"/>
  <c r="Y22" i="2" s="1"/>
  <c r="X21" i="2"/>
  <c r="Y21" i="2" s="1"/>
  <c r="X20" i="2"/>
  <c r="Y20" i="2" s="1"/>
  <c r="X19" i="2"/>
  <c r="Y19" i="2" s="1"/>
  <c r="X18" i="2"/>
  <c r="Y18" i="2" s="1"/>
  <c r="X17" i="2"/>
  <c r="Y17" i="2" s="1"/>
  <c r="X16" i="2"/>
  <c r="Y16" i="2" s="1"/>
  <c r="X15" i="2"/>
  <c r="Y15" i="2" s="1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Y8" i="2" s="1"/>
  <c r="X7" i="2"/>
  <c r="Y7" i="2" s="1"/>
  <c r="X6" i="2"/>
  <c r="Y6" i="2" s="1"/>
  <c r="X5" i="2"/>
  <c r="Y5" i="2" s="1"/>
  <c r="X4" i="2"/>
  <c r="Y4" i="2" s="1"/>
  <c r="X3" i="2"/>
  <c r="Y3" i="2" s="1"/>
  <c r="X2" i="2"/>
  <c r="Y2" i="2" s="1"/>
  <c r="W245" i="4" l="1"/>
  <c r="W251" i="4"/>
  <c r="W285" i="4"/>
  <c r="W291" i="4"/>
  <c r="W3" i="4"/>
  <c r="W139" i="4"/>
  <c r="W83" i="4"/>
  <c r="W156" i="4"/>
  <c r="W172" i="4"/>
  <c r="W216" i="4"/>
  <c r="W286" i="4"/>
  <c r="W309" i="4"/>
  <c r="W315" i="4"/>
  <c r="W25" i="4"/>
  <c r="W59" i="4"/>
  <c r="W96" i="4"/>
  <c r="W102" i="4"/>
  <c r="W167" i="4"/>
  <c r="W183" i="4"/>
  <c r="W199" i="4"/>
  <c r="W241" i="4"/>
  <c r="W258" i="4"/>
  <c r="W298" i="4"/>
  <c r="W240" i="4"/>
  <c r="W246" i="4"/>
  <c r="W71" i="4"/>
  <c r="W275" i="4"/>
  <c r="W129" i="4"/>
  <c r="W140" i="4"/>
  <c r="W95" i="4"/>
  <c r="W60" i="4"/>
  <c r="W66" i="4"/>
  <c r="W97" i="4"/>
  <c r="W103" i="4"/>
  <c r="W168" i="4"/>
  <c r="W184" i="4"/>
  <c r="W200" i="4"/>
  <c r="W242" i="4"/>
  <c r="W253" i="4"/>
  <c r="W259" i="4"/>
  <c r="W293" i="4"/>
  <c r="W299" i="4"/>
  <c r="W36" i="4"/>
  <c r="W188" i="4"/>
  <c r="W19" i="4"/>
  <c r="W58" i="4"/>
  <c r="W263" i="4"/>
  <c r="W204" i="4"/>
  <c r="W228" i="4"/>
  <c r="W269" i="4"/>
  <c r="W5" i="4"/>
  <c r="W73" i="4"/>
  <c r="W79" i="4"/>
  <c r="W130" i="4"/>
  <c r="W136" i="4"/>
  <c r="W141" i="4"/>
  <c r="W163" i="4"/>
  <c r="W179" i="4"/>
  <c r="W195" i="4"/>
  <c r="W265" i="4"/>
  <c r="W271" i="4"/>
  <c r="W305" i="4"/>
  <c r="W311" i="4"/>
  <c r="W257" i="4"/>
  <c r="W303" i="4"/>
  <c r="W150" i="4"/>
  <c r="W61" i="4"/>
  <c r="W297" i="4"/>
  <c r="W142" i="4"/>
  <c r="W153" i="4"/>
  <c r="W68" i="4"/>
  <c r="W249" i="4"/>
  <c r="W255" i="4"/>
  <c r="W295" i="4"/>
  <c r="W74" i="4"/>
  <c r="W28" i="4"/>
  <c r="W56" i="4"/>
  <c r="W62" i="4"/>
  <c r="W93" i="4"/>
  <c r="W99" i="4"/>
  <c r="W143" i="4"/>
  <c r="W148" i="4"/>
  <c r="W159" i="4"/>
  <c r="W175" i="4"/>
  <c r="W191" i="4"/>
  <c r="W207" i="4"/>
  <c r="W238" i="4"/>
  <c r="W278" i="4"/>
  <c r="W318" i="4"/>
  <c r="W69" i="4"/>
  <c r="W75" i="4"/>
  <c r="W250" i="4"/>
  <c r="W290" i="4"/>
  <c r="W2" i="4"/>
  <c r="W88" i="4"/>
  <c r="W94" i="4"/>
  <c r="W133" i="4"/>
  <c r="W149" i="4"/>
  <c r="W221" i="4"/>
  <c r="W233" i="4"/>
  <c r="W239" i="4"/>
  <c r="W262" i="4"/>
  <c r="W302" i="4"/>
  <c r="W145" i="4"/>
  <c r="W151" i="4"/>
  <c r="W37" i="4"/>
  <c r="W146" i="4"/>
  <c r="W125" i="4"/>
  <c r="W147" i="4"/>
  <c r="W131" i="4"/>
  <c r="W137" i="4"/>
  <c r="W128" i="4"/>
  <c r="W135" i="4"/>
  <c r="W126" i="4"/>
  <c r="W127" i="4"/>
  <c r="W29" i="4"/>
  <c r="W138" i="4"/>
</calcChain>
</file>

<file path=xl/sharedStrings.xml><?xml version="1.0" encoding="utf-8"?>
<sst xmlns="http://schemas.openxmlformats.org/spreadsheetml/2006/main" count="14380" uniqueCount="221">
  <si>
    <t>ID</t>
    <phoneticPr fontId="5" type="noConversion"/>
  </si>
  <si>
    <t>number</t>
    <phoneticPr fontId="5" type="noConversion"/>
  </si>
  <si>
    <t>author1</t>
  </si>
  <si>
    <t>year</t>
    <phoneticPr fontId="5" type="noConversion"/>
  </si>
  <si>
    <t>journal</t>
    <phoneticPr fontId="5" type="noConversion"/>
  </si>
  <si>
    <t>climate.zone</t>
    <phoneticPr fontId="5" type="noConversion"/>
  </si>
  <si>
    <t>texture</t>
  </si>
  <si>
    <t>Nrate (kg N/ha)</t>
    <phoneticPr fontId="5" type="noConversion"/>
  </si>
  <si>
    <t>application</t>
    <phoneticPr fontId="5" type="noConversion"/>
  </si>
  <si>
    <t>region</t>
    <phoneticPr fontId="5" type="noConversion"/>
  </si>
  <si>
    <t>CC.type</t>
    <phoneticPr fontId="5" type="noConversion"/>
  </si>
  <si>
    <t>duration</t>
    <phoneticPr fontId="2" type="noConversion"/>
  </si>
  <si>
    <t>statistical_model</t>
  </si>
  <si>
    <t>effect_size_type</t>
  </si>
  <si>
    <t>weighthing_method</t>
  </si>
  <si>
    <t>lnRR</t>
    <phoneticPr fontId="2" type="noConversion"/>
  </si>
  <si>
    <t>ci_lower</t>
    <phoneticPr fontId="2" type="noConversion"/>
  </si>
  <si>
    <t>n_studies</t>
    <phoneticPr fontId="2" type="noConversion"/>
  </si>
  <si>
    <t>effect_size</t>
    <phoneticPr fontId="2" type="noConversion"/>
  </si>
  <si>
    <t>se</t>
    <phoneticPr fontId="2" type="noConversion"/>
  </si>
  <si>
    <t>response_variable</t>
    <phoneticPr fontId="2" type="noConversion"/>
  </si>
  <si>
    <t>Jian</t>
    <phoneticPr fontId="2" type="noConversion"/>
  </si>
  <si>
    <t>Soil &amp; Tillage Research</t>
  </si>
  <si>
    <t>global</t>
    <phoneticPr fontId="2" type="noConversion"/>
  </si>
  <si>
    <t>N2O</t>
    <phoneticPr fontId="2" type="noConversion"/>
  </si>
  <si>
    <t>yield</t>
    <phoneticPr fontId="2" type="noConversion"/>
  </si>
  <si>
    <t>biomass</t>
    <phoneticPr fontId="2" type="noConversion"/>
  </si>
  <si>
    <t>%</t>
    <phoneticPr fontId="2" type="noConversion"/>
  </si>
  <si>
    <t>unweighted</t>
    <phoneticPr fontId="2" type="noConversion"/>
  </si>
  <si>
    <t>t-test</t>
    <phoneticPr fontId="2" type="noConversion"/>
  </si>
  <si>
    <t>Alvarez</t>
    <phoneticPr fontId="2" type="noConversion"/>
  </si>
  <si>
    <t>pampas</t>
    <phoneticPr fontId="2" type="noConversion"/>
  </si>
  <si>
    <t>weighted by replication</t>
    <phoneticPr fontId="2" type="noConversion"/>
  </si>
  <si>
    <t>weighted by the inverse of the pooled variance</t>
    <phoneticPr fontId="2" type="noConversion"/>
  </si>
  <si>
    <t>main.crop</t>
    <phoneticPr fontId="2" type="noConversion"/>
  </si>
  <si>
    <t>maize</t>
    <phoneticPr fontId="2" type="noConversion"/>
  </si>
  <si>
    <t>soybean</t>
    <phoneticPr fontId="2" type="noConversion"/>
  </si>
  <si>
    <t>meta-analytic random effects model</t>
  </si>
  <si>
    <t>legume</t>
    <phoneticPr fontId="2" type="noConversion"/>
  </si>
  <si>
    <t>biculture</t>
    <phoneticPr fontId="2" type="noConversion"/>
  </si>
  <si>
    <t>non-legume</t>
    <phoneticPr fontId="2" type="noConversion"/>
  </si>
  <si>
    <t>Muhammad</t>
  </si>
  <si>
    <t>overall</t>
    <phoneticPr fontId="2" type="noConversion"/>
  </si>
  <si>
    <t>incorporated</t>
    <phoneticPr fontId="2" type="noConversion"/>
  </si>
  <si>
    <t>surface</t>
    <phoneticPr fontId="2" type="noConversion"/>
  </si>
  <si>
    <t>removed</t>
    <phoneticPr fontId="2" type="noConversion"/>
  </si>
  <si>
    <t>clay loam</t>
    <phoneticPr fontId="2" type="noConversion"/>
  </si>
  <si>
    <t>silt loam</t>
    <phoneticPr fontId="2" type="noConversion"/>
  </si>
  <si>
    <t>silty clay loam</t>
    <phoneticPr fontId="2" type="noConversion"/>
  </si>
  <si>
    <t>silty loam</t>
    <phoneticPr fontId="2" type="noConversion"/>
  </si>
  <si>
    <t>sand clay loam</t>
    <phoneticPr fontId="2" type="noConversion"/>
  </si>
  <si>
    <t>sand loam</t>
    <phoneticPr fontId="2" type="noConversion"/>
  </si>
  <si>
    <t>n_comparisons</t>
    <phoneticPr fontId="2" type="noConversion"/>
  </si>
  <si>
    <t>meta-analytic model</t>
    <phoneticPr fontId="2" type="noConversion"/>
  </si>
  <si>
    <t>high</t>
    <phoneticPr fontId="2" type="noConversion"/>
  </si>
  <si>
    <t>recommended</t>
    <phoneticPr fontId="2" type="noConversion"/>
  </si>
  <si>
    <t>low</t>
    <phoneticPr fontId="2" type="noConversion"/>
  </si>
  <si>
    <t>&lt; 80</t>
    <phoneticPr fontId="2" type="noConversion"/>
  </si>
  <si>
    <t>biomass N (kg/ha)</t>
    <phoneticPr fontId="5" type="noConversion"/>
  </si>
  <si>
    <t>80-110</t>
    <phoneticPr fontId="2" type="noConversion"/>
  </si>
  <si>
    <t>110-180</t>
    <phoneticPr fontId="2" type="noConversion"/>
  </si>
  <si>
    <t>&gt;180</t>
    <phoneticPr fontId="2" type="noConversion"/>
  </si>
  <si>
    <t>Tonitto</t>
  </si>
  <si>
    <t>Agriculture, Ecosystems and Environment</t>
  </si>
  <si>
    <t>mixture</t>
    <phoneticPr fontId="2" type="noConversion"/>
  </si>
  <si>
    <t>tropical</t>
    <phoneticPr fontId="2" type="noConversion"/>
  </si>
  <si>
    <t>temperate</t>
    <phoneticPr fontId="2" type="noConversion"/>
  </si>
  <si>
    <t>continental</t>
    <phoneticPr fontId="2" type="noConversion"/>
  </si>
  <si>
    <t>arid</t>
    <phoneticPr fontId="2" type="noConversion"/>
  </si>
  <si>
    <t>Wojciechowski</t>
  </si>
  <si>
    <t>RR</t>
    <phoneticPr fontId="2" type="noConversion"/>
  </si>
  <si>
    <t>Land Use Policy</t>
  </si>
  <si>
    <t>Shackelford</t>
    <phoneticPr fontId="2" type="noConversion"/>
  </si>
  <si>
    <t>California and the Mediterranean</t>
    <phoneticPr fontId="2" type="noConversion"/>
  </si>
  <si>
    <t>semiarid</t>
    <phoneticPr fontId="2" type="noConversion"/>
  </si>
  <si>
    <t>subhumid</t>
    <phoneticPr fontId="2" type="noConversion"/>
  </si>
  <si>
    <t>humid</t>
    <phoneticPr fontId="2" type="noConversion"/>
  </si>
  <si>
    <t>sandy loam</t>
    <phoneticPr fontId="2" type="noConversion"/>
  </si>
  <si>
    <t>loam</t>
    <phoneticPr fontId="2" type="noConversion"/>
  </si>
  <si>
    <t>Wang</t>
    <phoneticPr fontId="2" type="noConversion"/>
  </si>
  <si>
    <t>Agricultural Water Management</t>
  </si>
  <si>
    <t>wheat</t>
  </si>
  <si>
    <t>wheat</t>
    <phoneticPr fontId="2" type="noConversion"/>
  </si>
  <si>
    <t>potato</t>
    <phoneticPr fontId="2" type="noConversion"/>
  </si>
  <si>
    <t>Ma</t>
    <phoneticPr fontId="2" type="noConversion"/>
  </si>
  <si>
    <t>Field Crops Research</t>
  </si>
  <si>
    <t>northern China</t>
    <phoneticPr fontId="2" type="noConversion"/>
  </si>
  <si>
    <t>cotton, melon and tabacco</t>
    <phoneticPr fontId="2" type="noConversion"/>
  </si>
  <si>
    <t>rice</t>
    <phoneticPr fontId="2" type="noConversion"/>
  </si>
  <si>
    <t>Fan</t>
    <phoneticPr fontId="2" type="noConversion"/>
  </si>
  <si>
    <t>China</t>
    <phoneticPr fontId="2" type="noConversion"/>
  </si>
  <si>
    <t>Great Plains</t>
    <phoneticPr fontId="2" type="noConversion"/>
  </si>
  <si>
    <t>Canada</t>
    <phoneticPr fontId="2" type="noConversion"/>
  </si>
  <si>
    <t>North Central</t>
    <phoneticPr fontId="2" type="noConversion"/>
  </si>
  <si>
    <t>Southeast</t>
    <phoneticPr fontId="2" type="noConversion"/>
  </si>
  <si>
    <t>Northeast</t>
    <phoneticPr fontId="2" type="noConversion"/>
  </si>
  <si>
    <t>Northwest</t>
    <phoneticPr fontId="2" type="noConversion"/>
  </si>
  <si>
    <t>Marcillo</t>
  </si>
  <si>
    <t>JOURNAL OF SOIL AND WATER CONSERVATION</t>
    <phoneticPr fontId="2" type="noConversion"/>
  </si>
  <si>
    <t>US and Canada</t>
    <phoneticPr fontId="2" type="noConversion"/>
  </si>
  <si>
    <t>Scientia Agricultura Sinica</t>
    <phoneticPr fontId="2" type="noConversion"/>
  </si>
  <si>
    <t>wheat, rice and maize</t>
    <phoneticPr fontId="2" type="noConversion"/>
  </si>
  <si>
    <t>semi-arid</t>
    <phoneticPr fontId="2" type="noConversion"/>
  </si>
  <si>
    <t>dry semi-humid</t>
    <phoneticPr fontId="2" type="noConversion"/>
  </si>
  <si>
    <t>semi-humid</t>
    <phoneticPr fontId="2" type="noConversion"/>
  </si>
  <si>
    <t>mid-temperate</t>
    <phoneticPr fontId="2" type="noConversion"/>
  </si>
  <si>
    <t>warm-temperate</t>
    <phoneticPr fontId="2" type="noConversion"/>
  </si>
  <si>
    <t>Zhang</t>
    <phoneticPr fontId="2" type="noConversion"/>
  </si>
  <si>
    <t>Chinese Journal of Eco-Agriculture</t>
    <phoneticPr fontId="2" type="noConversion"/>
  </si>
  <si>
    <t>the Loess Plateau</t>
    <phoneticPr fontId="2" type="noConversion"/>
  </si>
  <si>
    <t>Basche</t>
    <phoneticPr fontId="2" type="noConversion"/>
  </si>
  <si>
    <t>maize-soybean</t>
    <phoneticPr fontId="2" type="noConversion"/>
  </si>
  <si>
    <t>maize-others</t>
    <phoneticPr fontId="2" type="noConversion"/>
  </si>
  <si>
    <t>Joshi</t>
    <phoneticPr fontId="2" type="noConversion"/>
  </si>
  <si>
    <t>Agronomy Journal</t>
  </si>
  <si>
    <t>barley, oat, rye and wheat</t>
    <phoneticPr fontId="2" type="noConversion"/>
  </si>
  <si>
    <t>&gt;5</t>
    <phoneticPr fontId="2" type="noConversion"/>
  </si>
  <si>
    <t>2-5</t>
    <phoneticPr fontId="2" type="noConversion"/>
  </si>
  <si>
    <t>&lt;50</t>
    <phoneticPr fontId="2" type="noConversion"/>
  </si>
  <si>
    <t>50-99</t>
    <phoneticPr fontId="2" type="noConversion"/>
  </si>
  <si>
    <t>100-199</t>
    <phoneticPr fontId="2" type="noConversion"/>
  </si>
  <si>
    <t>&gt;200</t>
    <phoneticPr fontId="2" type="noConversion"/>
  </si>
  <si>
    <t>Bourgeois</t>
  </si>
  <si>
    <t>Canadian Journal of Plant Science</t>
  </si>
  <si>
    <t>humid temperate</t>
    <phoneticPr fontId="2" type="noConversion"/>
  </si>
  <si>
    <t>North American and European areas</t>
    <phoneticPr fontId="2" type="noConversion"/>
  </si>
  <si>
    <t>cotton</t>
    <phoneticPr fontId="2" type="noConversion"/>
  </si>
  <si>
    <t>Toler</t>
    <phoneticPr fontId="2" type="noConversion"/>
  </si>
  <si>
    <t>Crop Science</t>
    <phoneticPr fontId="2" type="noConversion"/>
  </si>
  <si>
    <t>clay</t>
    <phoneticPr fontId="2" type="noConversion"/>
  </si>
  <si>
    <t>laomy sand</t>
    <phoneticPr fontId="2" type="noConversion"/>
  </si>
  <si>
    <t>other</t>
    <phoneticPr fontId="2" type="noConversion"/>
  </si>
  <si>
    <t>Alabama</t>
    <phoneticPr fontId="2" type="noConversion"/>
  </si>
  <si>
    <t>Arkansas</t>
    <phoneticPr fontId="2" type="noConversion"/>
  </si>
  <si>
    <t>Brazil</t>
    <phoneticPr fontId="2" type="noConversion"/>
  </si>
  <si>
    <t>Georgia</t>
    <phoneticPr fontId="2" type="noConversion"/>
  </si>
  <si>
    <t>Louisiana</t>
    <phoneticPr fontId="2" type="noConversion"/>
  </si>
  <si>
    <t>Mississippi</t>
    <phoneticPr fontId="2" type="noConversion"/>
  </si>
  <si>
    <t>South Carolina</t>
    <phoneticPr fontId="2" type="noConversion"/>
  </si>
  <si>
    <t>California</t>
    <phoneticPr fontId="2" type="noConversion"/>
  </si>
  <si>
    <t>Greece</t>
    <phoneticPr fontId="2" type="noConversion"/>
  </si>
  <si>
    <t>Texas</t>
    <phoneticPr fontId="2" type="noConversion"/>
  </si>
  <si>
    <t>Vendig</t>
    <phoneticPr fontId="2" type="noConversion"/>
  </si>
  <si>
    <t>Nature Sustainability</t>
    <phoneticPr fontId="2" type="noConversion"/>
  </si>
  <si>
    <t>Adil</t>
    <phoneticPr fontId="2" type="noConversion"/>
  </si>
  <si>
    <t>Frontiers in Plant Science</t>
    <phoneticPr fontId="2" type="noConversion"/>
  </si>
  <si>
    <t>&lt;1000</t>
    <phoneticPr fontId="2" type="noConversion"/>
  </si>
  <si>
    <t>1000-3000</t>
    <phoneticPr fontId="2" type="noConversion"/>
  </si>
  <si>
    <t>3000-5000</t>
    <phoneticPr fontId="2" type="noConversion"/>
  </si>
  <si>
    <t>&gt;5000</t>
    <phoneticPr fontId="2" type="noConversion"/>
  </si>
  <si>
    <t>field crops</t>
    <phoneticPr fontId="2" type="noConversion"/>
  </si>
  <si>
    <t>vegetable</t>
    <phoneticPr fontId="2" type="noConversion"/>
  </si>
  <si>
    <t>coarse</t>
    <phoneticPr fontId="2" type="noConversion"/>
  </si>
  <si>
    <t>medium</t>
    <phoneticPr fontId="2" type="noConversion"/>
  </si>
  <si>
    <t>fine</t>
    <phoneticPr fontId="2" type="noConversion"/>
  </si>
  <si>
    <t>Chahal</t>
    <phoneticPr fontId="2" type="noConversion"/>
  </si>
  <si>
    <t>Sustainability</t>
    <phoneticPr fontId="2" type="noConversion"/>
  </si>
  <si>
    <t>Mahal</t>
    <phoneticPr fontId="2" type="noConversion"/>
  </si>
  <si>
    <t>Soil Science Society of America Journal</t>
  </si>
  <si>
    <t>the Mediterranean</t>
  </si>
  <si>
    <t>Lee</t>
    <phoneticPr fontId="2" type="noConversion"/>
  </si>
  <si>
    <t>Regional Environmental Change</t>
  </si>
  <si>
    <t>dry</t>
    <phoneticPr fontId="2" type="noConversion"/>
  </si>
  <si>
    <t>Li</t>
    <phoneticPr fontId="2" type="noConversion"/>
  </si>
  <si>
    <t>Agronomy for Sustainable Development</t>
  </si>
  <si>
    <t>Han</t>
    <phoneticPr fontId="2" type="noConversion"/>
  </si>
  <si>
    <t>NUTRIENT CYCLING IN AGROECOSYSTEMS</t>
  </si>
  <si>
    <t>cereals</t>
    <phoneticPr fontId="2" type="noConversion"/>
  </si>
  <si>
    <t>Hallama</t>
    <phoneticPr fontId="2" type="noConversion"/>
  </si>
  <si>
    <t>Plant and Soil</t>
    <phoneticPr fontId="2" type="noConversion"/>
  </si>
  <si>
    <t>vertisol</t>
    <phoneticPr fontId="2" type="noConversion"/>
  </si>
  <si>
    <t>regosol</t>
    <phoneticPr fontId="2" type="noConversion"/>
  </si>
  <si>
    <t>phaeozem</t>
    <phoneticPr fontId="2" type="noConversion"/>
  </si>
  <si>
    <t>luvisol</t>
    <phoneticPr fontId="2" type="noConversion"/>
  </si>
  <si>
    <t>gleysol</t>
    <phoneticPr fontId="2" type="noConversion"/>
  </si>
  <si>
    <t>cambisol</t>
    <phoneticPr fontId="2" type="noConversion"/>
  </si>
  <si>
    <t>chernozems</t>
    <phoneticPr fontId="2" type="noConversion"/>
  </si>
  <si>
    <t>Garba</t>
    <phoneticPr fontId="2" type="noConversion"/>
  </si>
  <si>
    <t>Agronomy for Sustainable Development</t>
    <phoneticPr fontId="2" type="noConversion"/>
  </si>
  <si>
    <t>drylands</t>
    <phoneticPr fontId="2" type="noConversion"/>
  </si>
  <si>
    <t>quality</t>
    <phoneticPr fontId="2" type="noConversion"/>
  </si>
  <si>
    <t>quality_score</t>
    <phoneticPr fontId="2" type="noConversion"/>
  </si>
  <si>
    <t>termination.time</t>
    <phoneticPr fontId="2" type="noConversion"/>
  </si>
  <si>
    <t>early</t>
    <phoneticPr fontId="2" type="noConversion"/>
  </si>
  <si>
    <t>mid</t>
    <phoneticPr fontId="2" type="noConversion"/>
  </si>
  <si>
    <t>late</t>
    <phoneticPr fontId="2" type="noConversion"/>
  </si>
  <si>
    <t>Lou</t>
    <phoneticPr fontId="2" type="noConversion"/>
  </si>
  <si>
    <t>50-99</t>
  </si>
  <si>
    <t>ci2_lower</t>
    <phoneticPr fontId="2" type="noConversion"/>
  </si>
  <si>
    <t>effect_size2</t>
    <phoneticPr fontId="2" type="noConversion"/>
  </si>
  <si>
    <t>se2</t>
    <phoneticPr fontId="2" type="noConversion"/>
  </si>
  <si>
    <t>mixture</t>
  </si>
  <si>
    <t>others</t>
    <phoneticPr fontId="2" type="noConversion"/>
  </si>
  <si>
    <t>sandy</t>
    <phoneticPr fontId="2" type="noConversion"/>
  </si>
  <si>
    <t>N.rate</t>
    <phoneticPr fontId="5" type="noConversion"/>
  </si>
  <si>
    <t>Qiu</t>
  </si>
  <si>
    <t>Nature Communications</t>
  </si>
  <si>
    <t>global</t>
  </si>
  <si>
    <t>yield</t>
  </si>
  <si>
    <t>%</t>
  </si>
  <si>
    <t>weighted by the inverse of the pooled variance</t>
  </si>
  <si>
    <t>high quality</t>
  </si>
  <si>
    <t>N2O</t>
  </si>
  <si>
    <t>legume</t>
  </si>
  <si>
    <t>non-legume</t>
  </si>
  <si>
    <t>incorporated</t>
  </si>
  <si>
    <t>removed</t>
  </si>
  <si>
    <t>surface</t>
  </si>
  <si>
    <t>rice</t>
  </si>
  <si>
    <t>arid</t>
  </si>
  <si>
    <t>semi-humid</t>
  </si>
  <si>
    <t>humid</t>
  </si>
  <si>
    <t>clay</t>
  </si>
  <si>
    <t>clay loam</t>
  </si>
  <si>
    <t>loam</t>
  </si>
  <si>
    <t>sandy</t>
  </si>
  <si>
    <t>He</t>
  </si>
  <si>
    <t>npj Sustainable Agriculture</t>
  </si>
  <si>
    <t>overall</t>
  </si>
  <si>
    <t>weighted by replication</t>
  </si>
  <si>
    <t>semi-arid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</si>
</sst>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4" fillId="0" borderId="0" xfId="1" applyFont="1" applyFill="1" applyAlignment="1">
      <alignment vertical="center"/>
    </xf>
    <xf numFmtId="0" fontId="4" fillId="3" borderId="0" xfId="0" applyFont="1" applyFill="1">
      <alignment vertical="center"/>
    </xf>
    <xf numFmtId="11" fontId="0" fillId="0" borderId="0" xfId="0" applyNumberFormat="1" applyProtection="1">
      <alignment vertical="center"/>
      <protection locked="0"/>
    </xf>
    <xf numFmtId="11" fontId="3" fillId="0" borderId="0" xfId="0" applyNumberFormat="1" applyFont="1">
      <alignment vertical="center"/>
    </xf>
  </cellXfs>
  <cellStyles count="2">
    <cellStyle name="60% - 着色 3" xfId="1" builtinId="4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C30C-94F0-42E4-B149-927B44E3823A}">
  <dimension ref="A1:X544"/>
  <sheetViews>
    <sheetView topLeftCell="A197" workbookViewId="0">
      <selection activeCell="P217" sqref="P217"/>
    </sheetView>
  </sheetViews>
  <sheetFormatPr defaultColWidth="8.86328125" defaultRowHeight="13.5" x14ac:dyDescent="0.4"/>
  <cols>
    <col min="1" max="1" width="4.86328125" style="1" bestFit="1" customWidth="1"/>
    <col min="2" max="2" width="9.53125" style="1" bestFit="1" customWidth="1"/>
    <col min="3" max="3" width="9.6640625" style="1" bestFit="1" customWidth="1"/>
    <col min="4" max="4" width="6.1328125" style="1" bestFit="1" customWidth="1"/>
    <col min="5" max="5" width="8.796875" style="1" bestFit="1" customWidth="1"/>
    <col min="6" max="6" width="8.19921875" style="1" bestFit="1" customWidth="1"/>
    <col min="7" max="7" width="15.1328125" style="1" bestFit="1" customWidth="1"/>
    <col min="8" max="8" width="9" style="1" bestFit="1" customWidth="1"/>
    <col min="9" max="9" width="16.53125" style="1" customWidth="1"/>
    <col min="10" max="10" width="18.1328125" style="1" bestFit="1" customWidth="1"/>
    <col min="11" max="11" width="9.86328125" style="1" bestFit="1" customWidth="1"/>
    <col min="12" max="12" width="9.86328125" style="1" customWidth="1"/>
    <col min="13" max="13" width="13.33203125" style="1" bestFit="1" customWidth="1"/>
    <col min="14" max="14" width="18.46484375" style="1" customWidth="1"/>
    <col min="15" max="15" width="10.33203125" style="1" bestFit="1" customWidth="1"/>
    <col min="16" max="16" width="21.796875" style="1" bestFit="1" customWidth="1"/>
    <col min="17" max="17" width="11.86328125" style="1" bestFit="1" customWidth="1"/>
    <col min="18" max="18" width="18.53125" style="1" bestFit="1" customWidth="1"/>
    <col min="19" max="19" width="19.46484375" style="1" bestFit="1" customWidth="1"/>
    <col min="20" max="21" width="13.6640625" style="1" bestFit="1" customWidth="1"/>
    <col min="22" max="22" width="12.86328125" style="1" bestFit="1" customWidth="1"/>
    <col min="23" max="23" width="23.19921875" style="1" bestFit="1" customWidth="1"/>
    <col min="24" max="24" width="20.1328125" style="1" bestFit="1" customWidth="1"/>
    <col min="25" max="16384" width="8.86328125" style="1"/>
  </cols>
  <sheetData>
    <row r="1" spans="1:24" s="2" customFormat="1" ht="22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5</v>
      </c>
      <c r="H1" s="2" t="s">
        <v>6</v>
      </c>
      <c r="I1" s="2" t="s">
        <v>34</v>
      </c>
      <c r="J1" s="2" t="s">
        <v>7</v>
      </c>
      <c r="K1" s="2" t="s">
        <v>10</v>
      </c>
      <c r="L1" s="3" t="s">
        <v>58</v>
      </c>
      <c r="M1" s="2" t="s">
        <v>8</v>
      </c>
      <c r="N1" s="2" t="s">
        <v>182</v>
      </c>
      <c r="O1" s="5" t="s">
        <v>11</v>
      </c>
      <c r="P1" s="2" t="s">
        <v>20</v>
      </c>
      <c r="Q1" s="2" t="s">
        <v>17</v>
      </c>
      <c r="R1" s="2" t="s">
        <v>52</v>
      </c>
      <c r="S1" s="2" t="s">
        <v>13</v>
      </c>
      <c r="T1" s="2" t="s">
        <v>16</v>
      </c>
      <c r="U1" s="2" t="s">
        <v>18</v>
      </c>
      <c r="V1" s="2" t="s">
        <v>19</v>
      </c>
      <c r="W1" s="2" t="s">
        <v>14</v>
      </c>
      <c r="X1" s="2" t="s">
        <v>12</v>
      </c>
    </row>
    <row r="2" spans="1:24" x14ac:dyDescent="0.4">
      <c r="A2" s="1">
        <v>1</v>
      </c>
      <c r="B2" s="1">
        <v>1</v>
      </c>
      <c r="C2" s="1" t="s">
        <v>21</v>
      </c>
      <c r="D2" s="1">
        <v>2020</v>
      </c>
      <c r="E2" s="1" t="s">
        <v>22</v>
      </c>
      <c r="F2" s="1" t="s">
        <v>23</v>
      </c>
      <c r="P2" s="1" t="s">
        <v>24</v>
      </c>
      <c r="Q2" s="1">
        <v>8</v>
      </c>
      <c r="R2" s="1">
        <v>30</v>
      </c>
      <c r="S2" s="1" t="s">
        <v>27</v>
      </c>
      <c r="T2" s="1">
        <v>12.7536</v>
      </c>
      <c r="U2" s="1">
        <v>40.579700000000003</v>
      </c>
      <c r="W2" s="1" t="s">
        <v>28</v>
      </c>
      <c r="X2" s="1" t="s">
        <v>29</v>
      </c>
    </row>
    <row r="3" spans="1:24" x14ac:dyDescent="0.4">
      <c r="A3" s="1">
        <v>2</v>
      </c>
      <c r="B3" s="1">
        <v>1</v>
      </c>
      <c r="C3" s="1" t="s">
        <v>21</v>
      </c>
      <c r="D3" s="1">
        <v>2020</v>
      </c>
      <c r="E3" s="1" t="s">
        <v>22</v>
      </c>
      <c r="F3" s="1" t="s">
        <v>23</v>
      </c>
      <c r="P3" s="1" t="s">
        <v>25</v>
      </c>
      <c r="Q3" s="1">
        <v>114</v>
      </c>
      <c r="R3" s="1">
        <v>1462</v>
      </c>
      <c r="S3" s="1" t="s">
        <v>27</v>
      </c>
      <c r="T3" s="1">
        <v>1.7391300000000001</v>
      </c>
      <c r="U3" s="1">
        <v>4.0579700000000001</v>
      </c>
      <c r="W3" s="1" t="s">
        <v>28</v>
      </c>
      <c r="X3" s="1" t="s">
        <v>29</v>
      </c>
    </row>
    <row r="4" spans="1:24" x14ac:dyDescent="0.4">
      <c r="A4" s="1">
        <v>3</v>
      </c>
      <c r="B4" s="1">
        <v>1</v>
      </c>
      <c r="C4" s="1" t="s">
        <v>21</v>
      </c>
      <c r="D4" s="1">
        <v>2020</v>
      </c>
      <c r="E4" s="1" t="s">
        <v>22</v>
      </c>
      <c r="F4" s="1" t="s">
        <v>23</v>
      </c>
      <c r="P4" s="1" t="s">
        <v>26</v>
      </c>
      <c r="Q4" s="1">
        <v>25</v>
      </c>
      <c r="R4" s="1">
        <v>259</v>
      </c>
      <c r="S4" s="1" t="s">
        <v>27</v>
      </c>
      <c r="T4" s="1">
        <v>4.9275399999999996</v>
      </c>
      <c r="U4" s="1">
        <v>8.4057999999999993</v>
      </c>
      <c r="W4" s="1" t="s">
        <v>28</v>
      </c>
      <c r="X4" s="1" t="s">
        <v>29</v>
      </c>
    </row>
    <row r="5" spans="1:24" x14ac:dyDescent="0.4">
      <c r="A5" s="1">
        <v>4</v>
      </c>
      <c r="B5" s="1">
        <v>2</v>
      </c>
      <c r="C5" s="1" t="s">
        <v>30</v>
      </c>
      <c r="D5" s="1">
        <v>2017</v>
      </c>
      <c r="E5" s="1" t="s">
        <v>22</v>
      </c>
      <c r="F5" s="1" t="s">
        <v>31</v>
      </c>
      <c r="I5" s="1" t="s">
        <v>35</v>
      </c>
      <c r="K5" s="1" t="s">
        <v>38</v>
      </c>
      <c r="P5" s="1" t="s">
        <v>25</v>
      </c>
      <c r="Q5" s="1">
        <v>16</v>
      </c>
      <c r="R5" s="1">
        <v>68</v>
      </c>
      <c r="S5" s="1" t="s">
        <v>27</v>
      </c>
      <c r="T5" s="1">
        <v>2.30769</v>
      </c>
      <c r="U5" s="1">
        <v>7.1428599999999998</v>
      </c>
      <c r="W5" s="1" t="s">
        <v>28</v>
      </c>
      <c r="X5" s="1" t="s">
        <v>37</v>
      </c>
    </row>
    <row r="6" spans="1:24" x14ac:dyDescent="0.4">
      <c r="A6" s="1">
        <v>5</v>
      </c>
      <c r="B6" s="1">
        <v>2</v>
      </c>
      <c r="C6" s="1" t="s">
        <v>30</v>
      </c>
      <c r="D6" s="1">
        <v>2017</v>
      </c>
      <c r="E6" s="1" t="s">
        <v>22</v>
      </c>
      <c r="F6" s="1" t="s">
        <v>31</v>
      </c>
      <c r="I6" s="1" t="s">
        <v>35</v>
      </c>
      <c r="K6" s="1" t="s">
        <v>38</v>
      </c>
      <c r="P6" s="1" t="s">
        <v>25</v>
      </c>
      <c r="Q6" s="1">
        <v>16</v>
      </c>
      <c r="R6" s="1">
        <v>68</v>
      </c>
      <c r="S6" s="1" t="s">
        <v>27</v>
      </c>
      <c r="T6" s="1">
        <v>1.8681300000000001</v>
      </c>
      <c r="U6" s="1">
        <v>6.9230799999999997</v>
      </c>
      <c r="W6" s="1" t="s">
        <v>32</v>
      </c>
      <c r="X6" s="1" t="s">
        <v>37</v>
      </c>
    </row>
    <row r="7" spans="1:24" x14ac:dyDescent="0.4">
      <c r="A7" s="1">
        <v>6</v>
      </c>
      <c r="B7" s="1">
        <v>2</v>
      </c>
      <c r="C7" s="1" t="s">
        <v>30</v>
      </c>
      <c r="D7" s="1">
        <v>2017</v>
      </c>
      <c r="E7" s="1" t="s">
        <v>22</v>
      </c>
      <c r="F7" s="1" t="s">
        <v>31</v>
      </c>
      <c r="I7" s="1" t="s">
        <v>35</v>
      </c>
      <c r="K7" s="1" t="s">
        <v>38</v>
      </c>
      <c r="P7" s="1" t="s">
        <v>25</v>
      </c>
      <c r="Q7" s="1">
        <v>16</v>
      </c>
      <c r="R7" s="1">
        <v>68</v>
      </c>
      <c r="S7" s="1" t="s">
        <v>27</v>
      </c>
      <c r="T7" s="1">
        <v>2.5274700000000001</v>
      </c>
      <c r="U7" s="1">
        <v>7.0329699999999997</v>
      </c>
      <c r="W7" s="1" t="s">
        <v>33</v>
      </c>
      <c r="X7" s="1" t="s">
        <v>37</v>
      </c>
    </row>
    <row r="8" spans="1:24" x14ac:dyDescent="0.4">
      <c r="A8" s="1">
        <v>7</v>
      </c>
      <c r="B8" s="1">
        <v>2</v>
      </c>
      <c r="C8" s="1" t="s">
        <v>30</v>
      </c>
      <c r="D8" s="1">
        <v>2017</v>
      </c>
      <c r="E8" s="1" t="s">
        <v>22</v>
      </c>
      <c r="F8" s="1" t="s">
        <v>31</v>
      </c>
      <c r="I8" s="1" t="s">
        <v>35</v>
      </c>
      <c r="K8" s="1" t="s">
        <v>39</v>
      </c>
      <c r="P8" s="1" t="s">
        <v>25</v>
      </c>
      <c r="Q8" s="1">
        <v>6</v>
      </c>
      <c r="R8" s="1">
        <v>14</v>
      </c>
      <c r="S8" s="1" t="s">
        <v>27</v>
      </c>
      <c r="T8" s="1">
        <v>-10.879099999999999</v>
      </c>
      <c r="U8" s="1">
        <v>-1.9780199999999999</v>
      </c>
      <c r="W8" s="1" t="s">
        <v>28</v>
      </c>
      <c r="X8" s="1" t="s">
        <v>37</v>
      </c>
    </row>
    <row r="9" spans="1:24" x14ac:dyDescent="0.4">
      <c r="A9" s="1">
        <v>8</v>
      </c>
      <c r="B9" s="1">
        <v>2</v>
      </c>
      <c r="C9" s="1" t="s">
        <v>30</v>
      </c>
      <c r="D9" s="1">
        <v>2017</v>
      </c>
      <c r="E9" s="1" t="s">
        <v>22</v>
      </c>
      <c r="F9" s="1" t="s">
        <v>31</v>
      </c>
      <c r="I9" s="1" t="s">
        <v>35</v>
      </c>
      <c r="K9" s="1" t="s">
        <v>39</v>
      </c>
      <c r="P9" s="1" t="s">
        <v>25</v>
      </c>
      <c r="Q9" s="1">
        <v>6</v>
      </c>
      <c r="R9" s="1">
        <v>14</v>
      </c>
      <c r="S9" s="1" t="s">
        <v>27</v>
      </c>
      <c r="T9" s="1">
        <v>-11.3187</v>
      </c>
      <c r="U9" s="1">
        <v>-1.9780199999999999</v>
      </c>
      <c r="W9" s="1" t="s">
        <v>32</v>
      </c>
      <c r="X9" s="1" t="s">
        <v>37</v>
      </c>
    </row>
    <row r="10" spans="1:24" x14ac:dyDescent="0.4">
      <c r="A10" s="1">
        <v>9</v>
      </c>
      <c r="B10" s="1">
        <v>2</v>
      </c>
      <c r="C10" s="1" t="s">
        <v>30</v>
      </c>
      <c r="D10" s="1">
        <v>2017</v>
      </c>
      <c r="E10" s="1" t="s">
        <v>22</v>
      </c>
      <c r="F10" s="1" t="s">
        <v>31</v>
      </c>
      <c r="I10" s="1" t="s">
        <v>35</v>
      </c>
      <c r="K10" s="1" t="s">
        <v>39</v>
      </c>
      <c r="P10" s="1" t="s">
        <v>25</v>
      </c>
      <c r="Q10" s="1">
        <v>6</v>
      </c>
      <c r="R10" s="1">
        <v>14</v>
      </c>
      <c r="S10" s="1" t="s">
        <v>27</v>
      </c>
      <c r="T10" s="1">
        <v>-10.219799999999999</v>
      </c>
      <c r="U10" s="1">
        <v>-1.9780199999999999</v>
      </c>
      <c r="W10" s="1" t="s">
        <v>33</v>
      </c>
      <c r="X10" s="1" t="s">
        <v>37</v>
      </c>
    </row>
    <row r="11" spans="1:24" x14ac:dyDescent="0.4">
      <c r="A11" s="1">
        <v>10</v>
      </c>
      <c r="B11" s="1">
        <v>2</v>
      </c>
      <c r="C11" s="1" t="s">
        <v>30</v>
      </c>
      <c r="D11" s="1">
        <v>2017</v>
      </c>
      <c r="E11" s="1" t="s">
        <v>22</v>
      </c>
      <c r="F11" s="1" t="s">
        <v>31</v>
      </c>
      <c r="I11" s="1" t="s">
        <v>35</v>
      </c>
      <c r="K11" s="1" t="s">
        <v>40</v>
      </c>
      <c r="P11" s="1" t="s">
        <v>25</v>
      </c>
      <c r="Q11" s="1">
        <v>12</v>
      </c>
      <c r="R11" s="1">
        <v>48</v>
      </c>
      <c r="S11" s="1" t="s">
        <v>27</v>
      </c>
      <c r="T11" s="1">
        <v>-18.241800000000001</v>
      </c>
      <c r="U11" s="1">
        <v>-7.5824199999999999</v>
      </c>
      <c r="W11" s="1" t="s">
        <v>28</v>
      </c>
      <c r="X11" s="1" t="s">
        <v>37</v>
      </c>
    </row>
    <row r="12" spans="1:24" x14ac:dyDescent="0.4">
      <c r="A12" s="1">
        <v>11</v>
      </c>
      <c r="B12" s="1">
        <v>2</v>
      </c>
      <c r="C12" s="1" t="s">
        <v>30</v>
      </c>
      <c r="D12" s="1">
        <v>2017</v>
      </c>
      <c r="E12" s="1" t="s">
        <v>22</v>
      </c>
      <c r="F12" s="1" t="s">
        <v>31</v>
      </c>
      <c r="I12" s="1" t="s">
        <v>35</v>
      </c>
      <c r="K12" s="1" t="s">
        <v>40</v>
      </c>
      <c r="P12" s="1" t="s">
        <v>25</v>
      </c>
      <c r="Q12" s="1">
        <v>12</v>
      </c>
      <c r="R12" s="1">
        <v>48</v>
      </c>
      <c r="S12" s="1" t="s">
        <v>27</v>
      </c>
      <c r="T12" s="1">
        <v>-18.021999999999998</v>
      </c>
      <c r="U12" s="1">
        <v>-7.5824199999999999</v>
      </c>
      <c r="W12" s="1" t="s">
        <v>32</v>
      </c>
      <c r="X12" s="1" t="s">
        <v>37</v>
      </c>
    </row>
    <row r="13" spans="1:24" x14ac:dyDescent="0.4">
      <c r="A13" s="1">
        <v>12</v>
      </c>
      <c r="B13" s="1">
        <v>2</v>
      </c>
      <c r="C13" s="1" t="s">
        <v>30</v>
      </c>
      <c r="D13" s="1">
        <v>2017</v>
      </c>
      <c r="E13" s="1" t="s">
        <v>22</v>
      </c>
      <c r="F13" s="1" t="s">
        <v>31</v>
      </c>
      <c r="I13" s="1" t="s">
        <v>35</v>
      </c>
      <c r="K13" s="1" t="s">
        <v>40</v>
      </c>
      <c r="P13" s="1" t="s">
        <v>25</v>
      </c>
      <c r="Q13" s="1">
        <v>12</v>
      </c>
      <c r="R13" s="1">
        <v>48</v>
      </c>
      <c r="S13" s="1" t="s">
        <v>27</v>
      </c>
      <c r="T13" s="1">
        <v>-17.5824</v>
      </c>
      <c r="U13" s="1">
        <v>-7.5824199999999999</v>
      </c>
      <c r="W13" s="1" t="s">
        <v>33</v>
      </c>
      <c r="X13" s="1" t="s">
        <v>37</v>
      </c>
    </row>
    <row r="14" spans="1:24" x14ac:dyDescent="0.4">
      <c r="A14" s="1">
        <v>13</v>
      </c>
      <c r="B14" s="1">
        <v>2</v>
      </c>
      <c r="C14" s="1" t="s">
        <v>30</v>
      </c>
      <c r="D14" s="1">
        <v>2017</v>
      </c>
      <c r="E14" s="1" t="s">
        <v>22</v>
      </c>
      <c r="F14" s="1" t="s">
        <v>31</v>
      </c>
      <c r="I14" s="1" t="s">
        <v>36</v>
      </c>
      <c r="P14" s="1" t="s">
        <v>25</v>
      </c>
      <c r="Q14" s="1">
        <v>32</v>
      </c>
      <c r="R14" s="1">
        <v>160</v>
      </c>
      <c r="S14" s="1" t="s">
        <v>27</v>
      </c>
      <c r="T14" s="1">
        <v>-4.2857099999999999</v>
      </c>
      <c r="U14" s="1">
        <v>-2.7472500000000002</v>
      </c>
      <c r="W14" s="1" t="s">
        <v>28</v>
      </c>
      <c r="X14" s="1" t="s">
        <v>37</v>
      </c>
    </row>
    <row r="15" spans="1:24" x14ac:dyDescent="0.4">
      <c r="A15" s="1">
        <v>14</v>
      </c>
      <c r="B15" s="1">
        <v>2</v>
      </c>
      <c r="C15" s="1" t="s">
        <v>30</v>
      </c>
      <c r="D15" s="1">
        <v>2017</v>
      </c>
      <c r="E15" s="1" t="s">
        <v>22</v>
      </c>
      <c r="F15" s="1" t="s">
        <v>31</v>
      </c>
      <c r="I15" s="1" t="s">
        <v>36</v>
      </c>
      <c r="P15" s="1" t="s">
        <v>25</v>
      </c>
      <c r="Q15" s="1">
        <v>32</v>
      </c>
      <c r="R15" s="1">
        <v>160</v>
      </c>
      <c r="S15" s="1" t="s">
        <v>27</v>
      </c>
      <c r="T15" s="1">
        <v>-4.1758199999999999</v>
      </c>
      <c r="U15" s="1">
        <v>-2.6373600000000001</v>
      </c>
      <c r="W15" s="1" t="s">
        <v>32</v>
      </c>
      <c r="X15" s="1" t="s">
        <v>37</v>
      </c>
    </row>
    <row r="16" spans="1:24" x14ac:dyDescent="0.4">
      <c r="A16" s="1">
        <v>15</v>
      </c>
      <c r="B16" s="1">
        <v>2</v>
      </c>
      <c r="C16" s="1" t="s">
        <v>30</v>
      </c>
      <c r="D16" s="1">
        <v>2017</v>
      </c>
      <c r="E16" s="1" t="s">
        <v>22</v>
      </c>
      <c r="F16" s="1" t="s">
        <v>31</v>
      </c>
      <c r="I16" s="1" t="s">
        <v>36</v>
      </c>
      <c r="P16" s="1" t="s">
        <v>25</v>
      </c>
      <c r="Q16" s="1">
        <v>32</v>
      </c>
      <c r="R16" s="1">
        <v>160</v>
      </c>
      <c r="S16" s="1" t="s">
        <v>27</v>
      </c>
      <c r="T16" s="1">
        <v>-4.1758199999999999</v>
      </c>
      <c r="U16" s="1">
        <v>-2.6373600000000001</v>
      </c>
      <c r="W16" s="1" t="s">
        <v>33</v>
      </c>
      <c r="X16" s="1" t="s">
        <v>37</v>
      </c>
    </row>
    <row r="17" spans="1:24" x14ac:dyDescent="0.4">
      <c r="A17" s="1">
        <v>16</v>
      </c>
      <c r="B17" s="1">
        <v>3</v>
      </c>
      <c r="C17" s="1" t="s">
        <v>41</v>
      </c>
      <c r="D17" s="1">
        <v>2019</v>
      </c>
      <c r="E17" s="1" t="s">
        <v>22</v>
      </c>
      <c r="F17" s="1" t="s">
        <v>23</v>
      </c>
      <c r="K17" s="1" t="s">
        <v>42</v>
      </c>
      <c r="P17" s="1" t="s">
        <v>24</v>
      </c>
      <c r="R17" s="1">
        <v>480</v>
      </c>
      <c r="S17" s="1" t="s">
        <v>15</v>
      </c>
      <c r="T17" s="1">
        <v>-2.5238100000000001</v>
      </c>
      <c r="U17" s="1">
        <v>-1.4285699999999999</v>
      </c>
      <c r="W17" s="1" t="s">
        <v>33</v>
      </c>
      <c r="X17" s="1" t="s">
        <v>37</v>
      </c>
    </row>
    <row r="18" spans="1:24" x14ac:dyDescent="0.4">
      <c r="A18" s="1">
        <v>17</v>
      </c>
      <c r="B18" s="1">
        <v>3</v>
      </c>
      <c r="C18" s="1" t="s">
        <v>41</v>
      </c>
      <c r="D18" s="1">
        <v>2019</v>
      </c>
      <c r="E18" s="1" t="s">
        <v>22</v>
      </c>
      <c r="F18" s="1" t="s">
        <v>23</v>
      </c>
      <c r="K18" s="1" t="s">
        <v>38</v>
      </c>
      <c r="P18" s="1" t="s">
        <v>24</v>
      </c>
      <c r="R18" s="1">
        <v>152</v>
      </c>
      <c r="S18" s="1" t="s">
        <v>15</v>
      </c>
      <c r="T18" s="1">
        <v>2.1428600000000002</v>
      </c>
      <c r="U18" s="1">
        <v>3.90476</v>
      </c>
      <c r="W18" s="1" t="s">
        <v>33</v>
      </c>
      <c r="X18" s="1" t="s">
        <v>37</v>
      </c>
    </row>
    <row r="19" spans="1:24" x14ac:dyDescent="0.4">
      <c r="A19" s="1">
        <v>18</v>
      </c>
      <c r="B19" s="1">
        <v>3</v>
      </c>
      <c r="C19" s="1" t="s">
        <v>41</v>
      </c>
      <c r="D19" s="1">
        <v>2019</v>
      </c>
      <c r="E19" s="1" t="s">
        <v>22</v>
      </c>
      <c r="F19" s="1" t="s">
        <v>23</v>
      </c>
      <c r="K19" s="1" t="s">
        <v>40</v>
      </c>
      <c r="P19" s="1" t="s">
        <v>24</v>
      </c>
      <c r="R19" s="1">
        <v>303</v>
      </c>
      <c r="S19" s="1" t="s">
        <v>15</v>
      </c>
      <c r="T19" s="1">
        <v>-5.0476200000000002</v>
      </c>
      <c r="U19" s="1">
        <v>-3.7142900000000001</v>
      </c>
      <c r="W19" s="1" t="s">
        <v>33</v>
      </c>
      <c r="X19" s="1" t="s">
        <v>37</v>
      </c>
    </row>
    <row r="20" spans="1:24" x14ac:dyDescent="0.4">
      <c r="A20" s="1">
        <v>19</v>
      </c>
      <c r="B20" s="1">
        <v>3</v>
      </c>
      <c r="C20" s="1" t="s">
        <v>41</v>
      </c>
      <c r="D20" s="1">
        <v>2019</v>
      </c>
      <c r="E20" s="1" t="s">
        <v>22</v>
      </c>
      <c r="F20" s="1" t="s">
        <v>23</v>
      </c>
      <c r="M20" s="1" t="s">
        <v>43</v>
      </c>
      <c r="P20" s="1" t="s">
        <v>24</v>
      </c>
      <c r="R20" s="1">
        <v>201</v>
      </c>
      <c r="S20" s="1" t="s">
        <v>15</v>
      </c>
      <c r="T20" s="1">
        <v>6.0476200000000002</v>
      </c>
      <c r="U20" s="1">
        <v>6.9523799999999998</v>
      </c>
      <c r="W20" s="1" t="s">
        <v>33</v>
      </c>
      <c r="X20" s="1" t="s">
        <v>37</v>
      </c>
    </row>
    <row r="21" spans="1:24" x14ac:dyDescent="0.4">
      <c r="A21" s="1">
        <v>20</v>
      </c>
      <c r="B21" s="1">
        <v>3</v>
      </c>
      <c r="C21" s="1" t="s">
        <v>41</v>
      </c>
      <c r="D21" s="1">
        <v>2019</v>
      </c>
      <c r="E21" s="1" t="s">
        <v>22</v>
      </c>
      <c r="F21" s="1" t="s">
        <v>23</v>
      </c>
      <c r="M21" s="1" t="s">
        <v>44</v>
      </c>
      <c r="P21" s="1" t="s">
        <v>24</v>
      </c>
      <c r="R21" s="1">
        <v>244</v>
      </c>
      <c r="S21" s="1" t="s">
        <v>15</v>
      </c>
      <c r="T21" s="1">
        <v>-7.9523799999999998</v>
      </c>
      <c r="U21" s="1">
        <v>-6.5238100000000001</v>
      </c>
      <c r="W21" s="1" t="s">
        <v>33</v>
      </c>
      <c r="X21" s="1" t="s">
        <v>37</v>
      </c>
    </row>
    <row r="22" spans="1:24" x14ac:dyDescent="0.4">
      <c r="A22" s="1">
        <v>21</v>
      </c>
      <c r="B22" s="1">
        <v>3</v>
      </c>
      <c r="C22" s="1" t="s">
        <v>41</v>
      </c>
      <c r="D22" s="1">
        <v>2019</v>
      </c>
      <c r="E22" s="1" t="s">
        <v>22</v>
      </c>
      <c r="F22" s="1" t="s">
        <v>23</v>
      </c>
      <c r="M22" s="1" t="s">
        <v>45</v>
      </c>
      <c r="P22" s="1" t="s">
        <v>24</v>
      </c>
      <c r="R22" s="1">
        <v>35</v>
      </c>
      <c r="S22" s="1" t="s">
        <v>15</v>
      </c>
      <c r="T22" s="1">
        <v>-2.9523799999999998</v>
      </c>
      <c r="U22" s="1">
        <v>-0.238095</v>
      </c>
      <c r="W22" s="1" t="s">
        <v>33</v>
      </c>
      <c r="X22" s="1" t="s">
        <v>37</v>
      </c>
    </row>
    <row r="23" spans="1:24" x14ac:dyDescent="0.4">
      <c r="A23" s="1">
        <v>22</v>
      </c>
      <c r="B23" s="1">
        <v>3</v>
      </c>
      <c r="C23" s="1" t="s">
        <v>41</v>
      </c>
      <c r="D23" s="1">
        <v>2019</v>
      </c>
      <c r="E23" s="1" t="s">
        <v>22</v>
      </c>
      <c r="F23" s="1" t="s">
        <v>23</v>
      </c>
      <c r="H23" s="1" t="s">
        <v>46</v>
      </c>
      <c r="P23" s="1" t="s">
        <v>24</v>
      </c>
      <c r="R23" s="1">
        <v>71</v>
      </c>
      <c r="S23" s="1" t="s">
        <v>15</v>
      </c>
      <c r="T23" s="1">
        <v>0.92058799999999996</v>
      </c>
      <c r="U23" s="1">
        <v>1.12941</v>
      </c>
      <c r="W23" s="1" t="s">
        <v>33</v>
      </c>
      <c r="X23" s="1" t="s">
        <v>37</v>
      </c>
    </row>
    <row r="24" spans="1:24" x14ac:dyDescent="0.4">
      <c r="A24" s="1">
        <v>23</v>
      </c>
      <c r="B24" s="1">
        <v>3</v>
      </c>
      <c r="C24" s="1" t="s">
        <v>41</v>
      </c>
      <c r="D24" s="1">
        <v>2019</v>
      </c>
      <c r="E24" s="1" t="s">
        <v>22</v>
      </c>
      <c r="F24" s="1" t="s">
        <v>23</v>
      </c>
      <c r="H24" s="1" t="s">
        <v>48</v>
      </c>
      <c r="P24" s="1" t="s">
        <v>24</v>
      </c>
      <c r="R24" s="1">
        <v>114</v>
      </c>
      <c r="S24" s="1" t="s">
        <v>15</v>
      </c>
      <c r="T24" s="1">
        <v>0.55294100000000002</v>
      </c>
      <c r="U24" s="1">
        <v>0.72352899999999998</v>
      </c>
      <c r="W24" s="1" t="s">
        <v>33</v>
      </c>
      <c r="X24" s="1" t="s">
        <v>37</v>
      </c>
    </row>
    <row r="25" spans="1:24" x14ac:dyDescent="0.4">
      <c r="A25" s="1">
        <v>24</v>
      </c>
      <c r="B25" s="1">
        <v>3</v>
      </c>
      <c r="C25" s="1" t="s">
        <v>41</v>
      </c>
      <c r="D25" s="1">
        <v>2019</v>
      </c>
      <c r="E25" s="1" t="s">
        <v>22</v>
      </c>
      <c r="F25" s="1" t="s">
        <v>23</v>
      </c>
      <c r="H25" s="1" t="s">
        <v>49</v>
      </c>
      <c r="P25" s="1" t="s">
        <v>24</v>
      </c>
      <c r="R25" s="1">
        <v>91</v>
      </c>
      <c r="S25" s="1" t="s">
        <v>15</v>
      </c>
      <c r="T25" s="1">
        <v>0.235294</v>
      </c>
      <c r="U25" s="1">
        <v>0.43235299999999999</v>
      </c>
      <c r="W25" s="1" t="s">
        <v>33</v>
      </c>
      <c r="X25" s="1" t="s">
        <v>37</v>
      </c>
    </row>
    <row r="26" spans="1:24" x14ac:dyDescent="0.4">
      <c r="A26" s="1">
        <v>25</v>
      </c>
      <c r="B26" s="1">
        <v>3</v>
      </c>
      <c r="C26" s="1" t="s">
        <v>41</v>
      </c>
      <c r="D26" s="1">
        <v>2019</v>
      </c>
      <c r="E26" s="1" t="s">
        <v>22</v>
      </c>
      <c r="F26" s="1" t="s">
        <v>23</v>
      </c>
      <c r="H26" s="1" t="s">
        <v>50</v>
      </c>
      <c r="P26" s="1" t="s">
        <v>24</v>
      </c>
      <c r="R26" s="1">
        <v>9</v>
      </c>
      <c r="S26" s="1" t="s">
        <v>15</v>
      </c>
      <c r="T26" s="1">
        <v>-0.114706</v>
      </c>
      <c r="U26" s="1">
        <v>0.264706</v>
      </c>
      <c r="W26" s="1" t="s">
        <v>33</v>
      </c>
      <c r="X26" s="1" t="s">
        <v>37</v>
      </c>
    </row>
    <row r="27" spans="1:24" x14ac:dyDescent="0.4">
      <c r="A27" s="1">
        <v>26</v>
      </c>
      <c r="B27" s="1">
        <v>3</v>
      </c>
      <c r="C27" s="1" t="s">
        <v>41</v>
      </c>
      <c r="D27" s="1">
        <v>2019</v>
      </c>
      <c r="E27" s="1" t="s">
        <v>22</v>
      </c>
      <c r="F27" s="1" t="s">
        <v>23</v>
      </c>
      <c r="H27" s="1" t="s">
        <v>51</v>
      </c>
      <c r="P27" s="1" t="s">
        <v>24</v>
      </c>
      <c r="R27" s="1">
        <v>133</v>
      </c>
      <c r="S27" s="1" t="s">
        <v>15</v>
      </c>
      <c r="T27" s="1">
        <v>-7.3529399999999995E-2</v>
      </c>
      <c r="U27" s="1">
        <v>9.1176499999999994E-2</v>
      </c>
      <c r="W27" s="1" t="s">
        <v>33</v>
      </c>
      <c r="X27" s="1" t="s">
        <v>37</v>
      </c>
    </row>
    <row r="28" spans="1:24" x14ac:dyDescent="0.4">
      <c r="A28" s="1">
        <v>27</v>
      </c>
      <c r="B28" s="1">
        <v>4</v>
      </c>
      <c r="C28" s="1" t="s">
        <v>62</v>
      </c>
      <c r="D28" s="1">
        <v>2006</v>
      </c>
      <c r="E28" s="1" t="s">
        <v>63</v>
      </c>
      <c r="F28" s="1" t="s">
        <v>23</v>
      </c>
      <c r="K28" s="1" t="s">
        <v>38</v>
      </c>
      <c r="P28" s="1" t="s">
        <v>25</v>
      </c>
      <c r="R28" s="1">
        <v>415</v>
      </c>
      <c r="S28" s="1" t="s">
        <v>27</v>
      </c>
      <c r="T28" s="1">
        <v>-8.5869599999999995</v>
      </c>
      <c r="U28" s="1">
        <v>-6.3043500000000003</v>
      </c>
      <c r="W28" s="1" t="s">
        <v>28</v>
      </c>
      <c r="X28" s="1" t="s">
        <v>53</v>
      </c>
    </row>
    <row r="29" spans="1:24" x14ac:dyDescent="0.4">
      <c r="A29" s="1">
        <v>28</v>
      </c>
      <c r="B29" s="1">
        <v>4</v>
      </c>
      <c r="C29" s="1" t="s">
        <v>62</v>
      </c>
      <c r="D29" s="1">
        <v>2006</v>
      </c>
      <c r="E29" s="1" t="s">
        <v>63</v>
      </c>
      <c r="F29" s="1" t="s">
        <v>23</v>
      </c>
      <c r="J29" s="1" t="s">
        <v>54</v>
      </c>
      <c r="K29" s="1" t="s">
        <v>38</v>
      </c>
      <c r="P29" s="1" t="s">
        <v>25</v>
      </c>
      <c r="R29" s="1">
        <v>94</v>
      </c>
      <c r="S29" s="1" t="s">
        <v>27</v>
      </c>
      <c r="T29" s="1">
        <v>-15.2174</v>
      </c>
      <c r="U29" s="1">
        <v>-10.5435</v>
      </c>
      <c r="W29" s="1" t="s">
        <v>28</v>
      </c>
      <c r="X29" s="1" t="s">
        <v>53</v>
      </c>
    </row>
    <row r="30" spans="1:24" x14ac:dyDescent="0.4">
      <c r="A30" s="1">
        <v>29</v>
      </c>
      <c r="B30" s="1">
        <v>4</v>
      </c>
      <c r="C30" s="1" t="s">
        <v>62</v>
      </c>
      <c r="D30" s="1">
        <v>2006</v>
      </c>
      <c r="E30" s="1" t="s">
        <v>63</v>
      </c>
      <c r="F30" s="1" t="s">
        <v>23</v>
      </c>
      <c r="J30" s="1" t="s">
        <v>55</v>
      </c>
      <c r="K30" s="1" t="s">
        <v>38</v>
      </c>
      <c r="P30" s="1" t="s">
        <v>25</v>
      </c>
      <c r="R30" s="1">
        <v>207</v>
      </c>
      <c r="S30" s="1" t="s">
        <v>27</v>
      </c>
      <c r="T30" s="1">
        <v>-12.5</v>
      </c>
      <c r="U30" s="1">
        <v>-9.6739099999999993</v>
      </c>
      <c r="W30" s="1" t="s">
        <v>28</v>
      </c>
      <c r="X30" s="1" t="s">
        <v>53</v>
      </c>
    </row>
    <row r="31" spans="1:24" x14ac:dyDescent="0.4">
      <c r="A31" s="1">
        <v>30</v>
      </c>
      <c r="B31" s="1">
        <v>4</v>
      </c>
      <c r="C31" s="1" t="s">
        <v>62</v>
      </c>
      <c r="D31" s="1">
        <v>2006</v>
      </c>
      <c r="E31" s="1" t="s">
        <v>63</v>
      </c>
      <c r="F31" s="1" t="s">
        <v>23</v>
      </c>
      <c r="J31" s="1" t="s">
        <v>56</v>
      </c>
      <c r="K31" s="1" t="s">
        <v>38</v>
      </c>
      <c r="P31" s="1" t="s">
        <v>25</v>
      </c>
      <c r="R31" s="1">
        <v>115</v>
      </c>
      <c r="S31" s="1" t="s">
        <v>27</v>
      </c>
      <c r="T31" s="1">
        <v>-0.65217400000000003</v>
      </c>
      <c r="U31" s="1">
        <v>4.1304299999999996</v>
      </c>
      <c r="W31" s="1" t="s">
        <v>28</v>
      </c>
      <c r="X31" s="1" t="s">
        <v>53</v>
      </c>
    </row>
    <row r="32" spans="1:24" x14ac:dyDescent="0.4">
      <c r="A32" s="1">
        <v>31</v>
      </c>
      <c r="B32" s="1">
        <v>4</v>
      </c>
      <c r="C32" s="1" t="s">
        <v>62</v>
      </c>
      <c r="D32" s="1">
        <v>2006</v>
      </c>
      <c r="E32" s="1" t="s">
        <v>63</v>
      </c>
      <c r="F32" s="1" t="s">
        <v>23</v>
      </c>
      <c r="J32" s="1" t="s">
        <v>55</v>
      </c>
      <c r="K32" s="1" t="s">
        <v>38</v>
      </c>
      <c r="P32" s="1" t="s">
        <v>25</v>
      </c>
      <c r="R32" s="1">
        <v>142</v>
      </c>
      <c r="S32" s="1" t="s">
        <v>27</v>
      </c>
      <c r="T32" s="1">
        <v>-11.558400000000001</v>
      </c>
      <c r="U32" s="1">
        <v>-7.9220800000000002</v>
      </c>
      <c r="W32" s="1" t="s">
        <v>28</v>
      </c>
      <c r="X32" s="1" t="s">
        <v>53</v>
      </c>
    </row>
    <row r="33" spans="1:24" x14ac:dyDescent="0.4">
      <c r="A33" s="1">
        <v>32</v>
      </c>
      <c r="B33" s="1">
        <v>4</v>
      </c>
      <c r="C33" s="1" t="s">
        <v>62</v>
      </c>
      <c r="D33" s="1">
        <v>2006</v>
      </c>
      <c r="E33" s="1" t="s">
        <v>63</v>
      </c>
      <c r="F33" s="1" t="s">
        <v>23</v>
      </c>
      <c r="J33" s="1" t="s">
        <v>55</v>
      </c>
      <c r="K33" s="1" t="s">
        <v>38</v>
      </c>
      <c r="L33" s="1" t="s">
        <v>57</v>
      </c>
      <c r="P33" s="1" t="s">
        <v>25</v>
      </c>
      <c r="R33" s="1">
        <v>44</v>
      </c>
      <c r="S33" s="1" t="s">
        <v>27</v>
      </c>
      <c r="T33" s="1">
        <v>-24.6753</v>
      </c>
      <c r="U33" s="1">
        <v>-19.090900000000001</v>
      </c>
      <c r="W33" s="1" t="s">
        <v>28</v>
      </c>
      <c r="X33" s="1" t="s">
        <v>53</v>
      </c>
    </row>
    <row r="34" spans="1:24" x14ac:dyDescent="0.4">
      <c r="A34" s="1">
        <v>33</v>
      </c>
      <c r="B34" s="1">
        <v>4</v>
      </c>
      <c r="C34" s="1" t="s">
        <v>62</v>
      </c>
      <c r="D34" s="1">
        <v>2006</v>
      </c>
      <c r="E34" s="1" t="s">
        <v>63</v>
      </c>
      <c r="F34" s="1" t="s">
        <v>23</v>
      </c>
      <c r="J34" s="1" t="s">
        <v>55</v>
      </c>
      <c r="K34" s="1" t="s">
        <v>38</v>
      </c>
      <c r="L34" s="1" t="s">
        <v>59</v>
      </c>
      <c r="P34" s="1" t="s">
        <v>25</v>
      </c>
      <c r="R34" s="1">
        <v>22</v>
      </c>
      <c r="S34" s="1" t="s">
        <v>27</v>
      </c>
      <c r="T34" s="1">
        <v>-21.9481</v>
      </c>
      <c r="U34" s="1">
        <v>-15.3247</v>
      </c>
      <c r="W34" s="1" t="s">
        <v>28</v>
      </c>
      <c r="X34" s="1" t="s">
        <v>53</v>
      </c>
    </row>
    <row r="35" spans="1:24" x14ac:dyDescent="0.4">
      <c r="A35" s="1">
        <v>34</v>
      </c>
      <c r="B35" s="1">
        <v>4</v>
      </c>
      <c r="C35" s="1" t="s">
        <v>62</v>
      </c>
      <c r="D35" s="1">
        <v>2006</v>
      </c>
      <c r="E35" s="1" t="s">
        <v>63</v>
      </c>
      <c r="F35" s="1" t="s">
        <v>23</v>
      </c>
      <c r="J35" s="1" t="s">
        <v>55</v>
      </c>
      <c r="K35" s="1" t="s">
        <v>38</v>
      </c>
      <c r="L35" s="1" t="s">
        <v>60</v>
      </c>
      <c r="P35" s="1" t="s">
        <v>25</v>
      </c>
      <c r="R35" s="1">
        <v>54</v>
      </c>
      <c r="S35" s="1" t="s">
        <v>27</v>
      </c>
      <c r="T35" s="1">
        <v>-5.7142900000000001</v>
      </c>
      <c r="U35" s="1">
        <v>0</v>
      </c>
      <c r="W35" s="1" t="s">
        <v>28</v>
      </c>
      <c r="X35" s="1" t="s">
        <v>53</v>
      </c>
    </row>
    <row r="36" spans="1:24" x14ac:dyDescent="0.4">
      <c r="A36" s="1">
        <v>35</v>
      </c>
      <c r="B36" s="1">
        <v>4</v>
      </c>
      <c r="C36" s="1" t="s">
        <v>62</v>
      </c>
      <c r="D36" s="1">
        <v>2006</v>
      </c>
      <c r="E36" s="1" t="s">
        <v>63</v>
      </c>
      <c r="F36" s="1" t="s">
        <v>23</v>
      </c>
      <c r="J36" s="1" t="s">
        <v>55</v>
      </c>
      <c r="K36" s="1" t="s">
        <v>38</v>
      </c>
      <c r="L36" s="1" t="s">
        <v>61</v>
      </c>
      <c r="P36" s="1" t="s">
        <v>25</v>
      </c>
      <c r="R36" s="1">
        <v>23</v>
      </c>
      <c r="S36" s="1" t="s">
        <v>27</v>
      </c>
      <c r="T36" s="1">
        <v>-2.46753</v>
      </c>
      <c r="U36" s="1">
        <v>4.93506</v>
      </c>
      <c r="W36" s="1" t="s">
        <v>28</v>
      </c>
      <c r="X36" s="1" t="s">
        <v>53</v>
      </c>
    </row>
    <row r="37" spans="1:24" x14ac:dyDescent="0.4">
      <c r="A37" s="1">
        <v>36</v>
      </c>
      <c r="B37" s="1">
        <v>5</v>
      </c>
      <c r="C37" s="1" t="s">
        <v>69</v>
      </c>
      <c r="D37" s="1">
        <v>2023</v>
      </c>
      <c r="E37" s="1" t="s">
        <v>63</v>
      </c>
      <c r="F37" s="1" t="s">
        <v>23</v>
      </c>
      <c r="I37" s="1" t="s">
        <v>35</v>
      </c>
      <c r="K37" s="1" t="s">
        <v>40</v>
      </c>
      <c r="P37" s="1" t="s">
        <v>26</v>
      </c>
      <c r="R37" s="1">
        <v>362</v>
      </c>
      <c r="S37" s="1" t="s">
        <v>27</v>
      </c>
      <c r="T37" s="1">
        <v>-1.7924500000000001</v>
      </c>
      <c r="U37" s="1">
        <v>1.0377400000000001</v>
      </c>
      <c r="W37" s="1" t="s">
        <v>33</v>
      </c>
      <c r="X37" s="1" t="s">
        <v>37</v>
      </c>
    </row>
    <row r="38" spans="1:24" x14ac:dyDescent="0.4">
      <c r="A38" s="1">
        <v>37</v>
      </c>
      <c r="B38" s="1">
        <v>5</v>
      </c>
      <c r="C38" s="1" t="s">
        <v>69</v>
      </c>
      <c r="D38" s="1">
        <v>2023</v>
      </c>
      <c r="E38" s="1" t="s">
        <v>63</v>
      </c>
      <c r="F38" s="1" t="s">
        <v>23</v>
      </c>
      <c r="I38" s="1" t="s">
        <v>35</v>
      </c>
      <c r="K38" s="1" t="s">
        <v>42</v>
      </c>
      <c r="P38" s="1" t="s">
        <v>26</v>
      </c>
      <c r="R38" s="1">
        <v>882</v>
      </c>
      <c r="S38" s="1" t="s">
        <v>27</v>
      </c>
      <c r="T38" s="1">
        <v>2.83019</v>
      </c>
      <c r="U38" s="1">
        <v>4.9056600000000001</v>
      </c>
      <c r="W38" s="1" t="s">
        <v>33</v>
      </c>
      <c r="X38" s="1" t="s">
        <v>37</v>
      </c>
    </row>
    <row r="39" spans="1:24" x14ac:dyDescent="0.4">
      <c r="A39" s="1">
        <v>38</v>
      </c>
      <c r="B39" s="1">
        <v>5</v>
      </c>
      <c r="C39" s="1" t="s">
        <v>69</v>
      </c>
      <c r="D39" s="1">
        <v>2023</v>
      </c>
      <c r="E39" s="1" t="s">
        <v>63</v>
      </c>
      <c r="F39" s="1" t="s">
        <v>23</v>
      </c>
      <c r="I39" s="1" t="s">
        <v>35</v>
      </c>
      <c r="K39" s="1" t="s">
        <v>64</v>
      </c>
      <c r="P39" s="1" t="s">
        <v>26</v>
      </c>
      <c r="R39" s="1">
        <v>72</v>
      </c>
      <c r="S39" s="1" t="s">
        <v>27</v>
      </c>
      <c r="T39" s="1">
        <v>-4.5282999999999998</v>
      </c>
      <c r="U39" s="1">
        <v>3.7735799999999999</v>
      </c>
      <c r="W39" s="1" t="s">
        <v>33</v>
      </c>
      <c r="X39" s="1" t="s">
        <v>37</v>
      </c>
    </row>
    <row r="40" spans="1:24" x14ac:dyDescent="0.4">
      <c r="A40" s="1">
        <v>39</v>
      </c>
      <c r="B40" s="1">
        <v>5</v>
      </c>
      <c r="C40" s="1" t="s">
        <v>69</v>
      </c>
      <c r="D40" s="1">
        <v>2023</v>
      </c>
      <c r="E40" s="1" t="s">
        <v>63</v>
      </c>
      <c r="F40" s="1" t="s">
        <v>23</v>
      </c>
      <c r="I40" s="1" t="s">
        <v>35</v>
      </c>
      <c r="K40" s="1" t="s">
        <v>40</v>
      </c>
      <c r="P40" s="1" t="s">
        <v>26</v>
      </c>
      <c r="R40" s="1">
        <v>23</v>
      </c>
      <c r="S40" s="1" t="s">
        <v>27</v>
      </c>
      <c r="T40" s="1">
        <v>-7.3584899999999998</v>
      </c>
      <c r="U40" s="1">
        <v>8.0188699999999997</v>
      </c>
      <c r="W40" s="1" t="s">
        <v>33</v>
      </c>
      <c r="X40" s="1" t="s">
        <v>37</v>
      </c>
    </row>
    <row r="41" spans="1:24" x14ac:dyDescent="0.4">
      <c r="A41" s="1">
        <v>40</v>
      </c>
      <c r="B41" s="1">
        <v>5</v>
      </c>
      <c r="C41" s="1" t="s">
        <v>69</v>
      </c>
      <c r="D41" s="1">
        <v>2023</v>
      </c>
      <c r="E41" s="1" t="s">
        <v>63</v>
      </c>
      <c r="F41" s="1" t="s">
        <v>23</v>
      </c>
      <c r="I41" s="1" t="s">
        <v>35</v>
      </c>
      <c r="K41" s="1" t="s">
        <v>38</v>
      </c>
      <c r="P41" s="1" t="s">
        <v>26</v>
      </c>
      <c r="R41" s="1">
        <v>382</v>
      </c>
      <c r="S41" s="1" t="s">
        <v>27</v>
      </c>
      <c r="T41" s="1">
        <v>11.3208</v>
      </c>
      <c r="U41" s="1">
        <v>15.660399999999999</v>
      </c>
      <c r="W41" s="1" t="s">
        <v>33</v>
      </c>
      <c r="X41" s="1" t="s">
        <v>37</v>
      </c>
    </row>
    <row r="42" spans="1:24" x14ac:dyDescent="0.4">
      <c r="A42" s="1">
        <v>41</v>
      </c>
      <c r="B42" s="1">
        <v>5</v>
      </c>
      <c r="C42" s="1" t="s">
        <v>69</v>
      </c>
      <c r="D42" s="1">
        <v>2023</v>
      </c>
      <c r="E42" s="1" t="s">
        <v>63</v>
      </c>
      <c r="F42" s="1" t="s">
        <v>23</v>
      </c>
      <c r="I42" s="1" t="s">
        <v>35</v>
      </c>
      <c r="K42" s="1" t="s">
        <v>40</v>
      </c>
      <c r="P42" s="1" t="s">
        <v>26</v>
      </c>
      <c r="R42" s="1">
        <v>43</v>
      </c>
      <c r="S42" s="1" t="s">
        <v>27</v>
      </c>
      <c r="T42" s="1">
        <v>-11.037699999999999</v>
      </c>
      <c r="U42" s="1">
        <v>2.3584900000000002</v>
      </c>
      <c r="W42" s="1" t="s">
        <v>33</v>
      </c>
      <c r="X42" s="1" t="s">
        <v>37</v>
      </c>
    </row>
    <row r="43" spans="1:24" x14ac:dyDescent="0.4">
      <c r="A43" s="1">
        <v>42</v>
      </c>
      <c r="B43" s="1">
        <v>5</v>
      </c>
      <c r="C43" s="1" t="s">
        <v>69</v>
      </c>
      <c r="D43" s="1">
        <v>2023</v>
      </c>
      <c r="E43" s="1" t="s">
        <v>63</v>
      </c>
      <c r="F43" s="1" t="s">
        <v>23</v>
      </c>
      <c r="I43" s="1" t="s">
        <v>35</v>
      </c>
      <c r="K43" s="1" t="s">
        <v>40</v>
      </c>
      <c r="P43" s="1" t="s">
        <v>25</v>
      </c>
      <c r="R43" s="1">
        <v>957</v>
      </c>
      <c r="S43" s="1" t="s">
        <v>27</v>
      </c>
      <c r="T43" s="1">
        <v>-6.50943</v>
      </c>
      <c r="U43" s="1">
        <v>-3.3018900000000002</v>
      </c>
      <c r="W43" s="1" t="s">
        <v>33</v>
      </c>
      <c r="X43" s="1" t="s">
        <v>37</v>
      </c>
    </row>
    <row r="44" spans="1:24" x14ac:dyDescent="0.4">
      <c r="A44" s="1">
        <v>43</v>
      </c>
      <c r="B44" s="1">
        <v>5</v>
      </c>
      <c r="C44" s="1" t="s">
        <v>69</v>
      </c>
      <c r="D44" s="1">
        <v>2023</v>
      </c>
      <c r="E44" s="1" t="s">
        <v>63</v>
      </c>
      <c r="F44" s="1" t="s">
        <v>23</v>
      </c>
      <c r="I44" s="1" t="s">
        <v>35</v>
      </c>
      <c r="K44" s="1" t="s">
        <v>42</v>
      </c>
      <c r="P44" s="1" t="s">
        <v>25</v>
      </c>
      <c r="Q44" s="1">
        <v>212</v>
      </c>
      <c r="R44" s="1">
        <v>3221</v>
      </c>
      <c r="S44" s="1" t="s">
        <v>27</v>
      </c>
      <c r="T44" s="1">
        <v>5</v>
      </c>
      <c r="U44" s="1">
        <v>6.6981099999999998</v>
      </c>
      <c r="W44" s="1" t="s">
        <v>33</v>
      </c>
      <c r="X44" s="1" t="s">
        <v>37</v>
      </c>
    </row>
    <row r="45" spans="1:24" x14ac:dyDescent="0.4">
      <c r="A45" s="1">
        <v>44</v>
      </c>
      <c r="B45" s="1">
        <v>5</v>
      </c>
      <c r="C45" s="1" t="s">
        <v>69</v>
      </c>
      <c r="D45" s="1">
        <v>2023</v>
      </c>
      <c r="E45" s="1" t="s">
        <v>63</v>
      </c>
      <c r="F45" s="1" t="s">
        <v>23</v>
      </c>
      <c r="I45" s="1" t="s">
        <v>35</v>
      </c>
      <c r="K45" s="1" t="s">
        <v>64</v>
      </c>
      <c r="P45" s="1" t="s">
        <v>25</v>
      </c>
      <c r="R45" s="1">
        <v>506</v>
      </c>
      <c r="S45" s="1" t="s">
        <v>27</v>
      </c>
      <c r="T45" s="1">
        <v>-0.47169800000000001</v>
      </c>
      <c r="U45" s="1">
        <v>4.1509400000000003</v>
      </c>
      <c r="W45" s="1" t="s">
        <v>33</v>
      </c>
      <c r="X45" s="1" t="s">
        <v>37</v>
      </c>
    </row>
    <row r="46" spans="1:24" x14ac:dyDescent="0.4">
      <c r="A46" s="1">
        <v>45</v>
      </c>
      <c r="B46" s="1">
        <v>5</v>
      </c>
      <c r="C46" s="1" t="s">
        <v>69</v>
      </c>
      <c r="D46" s="1">
        <v>2023</v>
      </c>
      <c r="E46" s="1" t="s">
        <v>63</v>
      </c>
      <c r="F46" s="1" t="s">
        <v>23</v>
      </c>
      <c r="I46" s="1" t="s">
        <v>35</v>
      </c>
      <c r="K46" s="1" t="s">
        <v>38</v>
      </c>
      <c r="P46" s="1" t="s">
        <v>25</v>
      </c>
      <c r="R46" s="1">
        <v>1581</v>
      </c>
      <c r="S46" s="1" t="s">
        <v>27</v>
      </c>
      <c r="T46" s="1">
        <v>12.4528</v>
      </c>
      <c r="U46" s="1">
        <v>15</v>
      </c>
      <c r="W46" s="1" t="s">
        <v>33</v>
      </c>
      <c r="X46" s="1" t="s">
        <v>37</v>
      </c>
    </row>
    <row r="47" spans="1:24" x14ac:dyDescent="0.4">
      <c r="A47" s="1">
        <v>46</v>
      </c>
      <c r="B47" s="1">
        <v>5</v>
      </c>
      <c r="C47" s="1" t="s">
        <v>69</v>
      </c>
      <c r="D47" s="1">
        <v>2023</v>
      </c>
      <c r="E47" s="1" t="s">
        <v>63</v>
      </c>
      <c r="F47" s="1" t="s">
        <v>23</v>
      </c>
      <c r="I47" s="1" t="s">
        <v>35</v>
      </c>
      <c r="K47" s="1" t="s">
        <v>40</v>
      </c>
      <c r="P47" s="1" t="s">
        <v>25</v>
      </c>
      <c r="R47" s="1">
        <v>160</v>
      </c>
      <c r="S47" s="1" t="s">
        <v>27</v>
      </c>
      <c r="T47" s="1">
        <v>-5.1886799999999997</v>
      </c>
      <c r="U47" s="1">
        <v>2.4528300000000001</v>
      </c>
      <c r="W47" s="1" t="s">
        <v>33</v>
      </c>
      <c r="X47" s="1" t="s">
        <v>37</v>
      </c>
    </row>
    <row r="48" spans="1:24" x14ac:dyDescent="0.4">
      <c r="A48" s="1">
        <v>47</v>
      </c>
      <c r="B48" s="1">
        <v>5</v>
      </c>
      <c r="C48" s="1" t="s">
        <v>69</v>
      </c>
      <c r="D48" s="1">
        <v>2023</v>
      </c>
      <c r="E48" s="1" t="s">
        <v>63</v>
      </c>
      <c r="F48" s="1" t="s">
        <v>23</v>
      </c>
      <c r="I48" s="1" t="s">
        <v>35</v>
      </c>
      <c r="J48" s="1" t="s">
        <v>55</v>
      </c>
      <c r="K48" s="1" t="s">
        <v>42</v>
      </c>
      <c r="P48" s="1" t="s">
        <v>26</v>
      </c>
      <c r="S48" s="1" t="s">
        <v>27</v>
      </c>
      <c r="T48" s="1">
        <v>-1.16279</v>
      </c>
      <c r="U48" s="1">
        <v>4.9418600000000001</v>
      </c>
      <c r="W48" s="1" t="s">
        <v>33</v>
      </c>
      <c r="X48" s="1" t="s">
        <v>37</v>
      </c>
    </row>
    <row r="49" spans="1:24" x14ac:dyDescent="0.4">
      <c r="A49" s="1">
        <v>48</v>
      </c>
      <c r="B49" s="1">
        <v>5</v>
      </c>
      <c r="C49" s="1" t="s">
        <v>69</v>
      </c>
      <c r="D49" s="1">
        <v>2023</v>
      </c>
      <c r="E49" s="1" t="s">
        <v>63</v>
      </c>
      <c r="F49" s="1" t="s">
        <v>23</v>
      </c>
      <c r="I49" s="1" t="s">
        <v>35</v>
      </c>
      <c r="J49" s="1" t="s">
        <v>55</v>
      </c>
      <c r="K49" s="1" t="s">
        <v>64</v>
      </c>
      <c r="P49" s="1" t="s">
        <v>26</v>
      </c>
      <c r="S49" s="1" t="s">
        <v>27</v>
      </c>
      <c r="T49" s="1">
        <v>-24.418600000000001</v>
      </c>
      <c r="U49" s="1">
        <v>13.3721</v>
      </c>
      <c r="W49" s="1" t="s">
        <v>33</v>
      </c>
      <c r="X49" s="1" t="s">
        <v>37</v>
      </c>
    </row>
    <row r="50" spans="1:24" x14ac:dyDescent="0.4">
      <c r="A50" s="1">
        <v>49</v>
      </c>
      <c r="B50" s="1">
        <v>5</v>
      </c>
      <c r="C50" s="1" t="s">
        <v>69</v>
      </c>
      <c r="D50" s="1">
        <v>2023</v>
      </c>
      <c r="E50" s="1" t="s">
        <v>63</v>
      </c>
      <c r="F50" s="1" t="s">
        <v>23</v>
      </c>
      <c r="I50" s="1" t="s">
        <v>35</v>
      </c>
      <c r="J50" s="1" t="s">
        <v>55</v>
      </c>
      <c r="K50" s="1" t="s">
        <v>40</v>
      </c>
      <c r="P50" s="1" t="s">
        <v>26</v>
      </c>
      <c r="S50" s="1" t="s">
        <v>27</v>
      </c>
      <c r="T50" s="1">
        <v>-12.5</v>
      </c>
      <c r="U50" s="1">
        <v>-3.19767</v>
      </c>
      <c r="W50" s="1" t="s">
        <v>33</v>
      </c>
      <c r="X50" s="1" t="s">
        <v>37</v>
      </c>
    </row>
    <row r="51" spans="1:24" x14ac:dyDescent="0.4">
      <c r="A51" s="1">
        <v>50</v>
      </c>
      <c r="B51" s="1">
        <v>5</v>
      </c>
      <c r="C51" s="1" t="s">
        <v>69</v>
      </c>
      <c r="D51" s="1">
        <v>2023</v>
      </c>
      <c r="E51" s="1" t="s">
        <v>63</v>
      </c>
      <c r="F51" s="1" t="s">
        <v>23</v>
      </c>
      <c r="I51" s="1" t="s">
        <v>35</v>
      </c>
      <c r="J51" s="1" t="s">
        <v>55</v>
      </c>
      <c r="K51" s="1" t="s">
        <v>38</v>
      </c>
      <c r="P51" s="1" t="s">
        <v>26</v>
      </c>
      <c r="S51" s="1" t="s">
        <v>27</v>
      </c>
      <c r="T51" s="1">
        <v>3.19767</v>
      </c>
      <c r="U51" s="1">
        <v>12.209300000000001</v>
      </c>
      <c r="W51" s="1" t="s">
        <v>33</v>
      </c>
      <c r="X51" s="1" t="s">
        <v>37</v>
      </c>
    </row>
    <row r="52" spans="1:24" x14ac:dyDescent="0.4">
      <c r="A52" s="1">
        <v>51</v>
      </c>
      <c r="B52" s="1">
        <v>5</v>
      </c>
      <c r="C52" s="1" t="s">
        <v>69</v>
      </c>
      <c r="D52" s="1">
        <v>2023</v>
      </c>
      <c r="E52" s="1" t="s">
        <v>63</v>
      </c>
      <c r="F52" s="1" t="s">
        <v>23</v>
      </c>
      <c r="I52" s="1" t="s">
        <v>35</v>
      </c>
      <c r="J52" s="1" t="s">
        <v>56</v>
      </c>
      <c r="K52" s="1" t="s">
        <v>42</v>
      </c>
      <c r="P52" s="1" t="s">
        <v>26</v>
      </c>
      <c r="S52" s="1" t="s">
        <v>27</v>
      </c>
      <c r="T52" s="1">
        <v>11.9186</v>
      </c>
      <c r="U52" s="1">
        <v>16.569800000000001</v>
      </c>
      <c r="W52" s="1" t="s">
        <v>33</v>
      </c>
      <c r="X52" s="1" t="s">
        <v>37</v>
      </c>
    </row>
    <row r="53" spans="1:24" x14ac:dyDescent="0.4">
      <c r="A53" s="1">
        <v>52</v>
      </c>
      <c r="B53" s="1">
        <v>5</v>
      </c>
      <c r="C53" s="1" t="s">
        <v>69</v>
      </c>
      <c r="D53" s="1">
        <v>2023</v>
      </c>
      <c r="E53" s="1" t="s">
        <v>63</v>
      </c>
      <c r="F53" s="1" t="s">
        <v>23</v>
      </c>
      <c r="I53" s="1" t="s">
        <v>35</v>
      </c>
      <c r="J53" s="1" t="s">
        <v>56</v>
      </c>
      <c r="K53" s="1" t="s">
        <v>64</v>
      </c>
      <c r="P53" s="1" t="s">
        <v>26</v>
      </c>
      <c r="S53" s="1" t="s">
        <v>27</v>
      </c>
      <c r="T53" s="1">
        <v>1.16279</v>
      </c>
      <c r="U53" s="1">
        <v>18.314</v>
      </c>
      <c r="W53" s="1" t="s">
        <v>33</v>
      </c>
      <c r="X53" s="1" t="s">
        <v>37</v>
      </c>
    </row>
    <row r="54" spans="1:24" x14ac:dyDescent="0.4">
      <c r="A54" s="1">
        <v>53</v>
      </c>
      <c r="B54" s="1">
        <v>5</v>
      </c>
      <c r="C54" s="1" t="s">
        <v>69</v>
      </c>
      <c r="D54" s="1">
        <v>2023</v>
      </c>
      <c r="E54" s="1" t="s">
        <v>63</v>
      </c>
      <c r="F54" s="1" t="s">
        <v>23</v>
      </c>
      <c r="I54" s="1" t="s">
        <v>35</v>
      </c>
      <c r="J54" s="1" t="s">
        <v>56</v>
      </c>
      <c r="K54" s="1" t="s">
        <v>40</v>
      </c>
      <c r="P54" s="1" t="s">
        <v>26</v>
      </c>
      <c r="S54" s="1" t="s">
        <v>27</v>
      </c>
      <c r="T54" s="1">
        <v>-4.3604700000000003</v>
      </c>
      <c r="U54" s="1">
        <v>5.5232599999999996</v>
      </c>
      <c r="W54" s="1" t="s">
        <v>33</v>
      </c>
      <c r="X54" s="1" t="s">
        <v>37</v>
      </c>
    </row>
    <row r="55" spans="1:24" x14ac:dyDescent="0.4">
      <c r="A55" s="1">
        <v>54</v>
      </c>
      <c r="B55" s="1">
        <v>5</v>
      </c>
      <c r="C55" s="1" t="s">
        <v>69</v>
      </c>
      <c r="D55" s="1">
        <v>2023</v>
      </c>
      <c r="E55" s="1" t="s">
        <v>63</v>
      </c>
      <c r="F55" s="1" t="s">
        <v>23</v>
      </c>
      <c r="I55" s="1" t="s">
        <v>35</v>
      </c>
      <c r="J55" s="1" t="s">
        <v>56</v>
      </c>
      <c r="K55" s="1" t="s">
        <v>38</v>
      </c>
      <c r="P55" s="1" t="s">
        <v>26</v>
      </c>
      <c r="S55" s="1" t="s">
        <v>27</v>
      </c>
      <c r="T55" s="1">
        <v>15.407</v>
      </c>
      <c r="U55" s="1">
        <v>22.383700000000001</v>
      </c>
      <c r="W55" s="1" t="s">
        <v>33</v>
      </c>
      <c r="X55" s="1" t="s">
        <v>37</v>
      </c>
    </row>
    <row r="56" spans="1:24" x14ac:dyDescent="0.4">
      <c r="A56" s="1">
        <v>55</v>
      </c>
      <c r="B56" s="1">
        <v>5</v>
      </c>
      <c r="C56" s="1" t="s">
        <v>69</v>
      </c>
      <c r="D56" s="1">
        <v>2023</v>
      </c>
      <c r="E56" s="1" t="s">
        <v>63</v>
      </c>
      <c r="F56" s="1" t="s">
        <v>23</v>
      </c>
      <c r="I56" s="1" t="s">
        <v>35</v>
      </c>
      <c r="J56" s="1" t="s">
        <v>54</v>
      </c>
      <c r="K56" s="1" t="s">
        <v>42</v>
      </c>
      <c r="P56" s="1" t="s">
        <v>26</v>
      </c>
      <c r="S56" s="1" t="s">
        <v>27</v>
      </c>
      <c r="T56" s="1">
        <v>0.29069800000000001</v>
      </c>
      <c r="U56" s="1">
        <v>2.6162800000000002</v>
      </c>
      <c r="W56" s="1" t="s">
        <v>33</v>
      </c>
      <c r="X56" s="1" t="s">
        <v>37</v>
      </c>
    </row>
    <row r="57" spans="1:24" x14ac:dyDescent="0.4">
      <c r="A57" s="1">
        <v>56</v>
      </c>
      <c r="B57" s="1">
        <v>5</v>
      </c>
      <c r="C57" s="1" t="s">
        <v>69</v>
      </c>
      <c r="D57" s="1">
        <v>2023</v>
      </c>
      <c r="E57" s="1" t="s">
        <v>63</v>
      </c>
      <c r="F57" s="1" t="s">
        <v>23</v>
      </c>
      <c r="I57" s="1" t="s">
        <v>35</v>
      </c>
      <c r="J57" s="1" t="s">
        <v>54</v>
      </c>
      <c r="K57" s="1" t="s">
        <v>40</v>
      </c>
      <c r="P57" s="1" t="s">
        <v>26</v>
      </c>
      <c r="S57" s="1" t="s">
        <v>27</v>
      </c>
      <c r="T57" s="1">
        <v>-7.2674399999999997</v>
      </c>
      <c r="U57" s="1">
        <v>8.1395300000000006</v>
      </c>
      <c r="W57" s="1" t="s">
        <v>33</v>
      </c>
      <c r="X57" s="1" t="s">
        <v>37</v>
      </c>
    </row>
    <row r="58" spans="1:24" x14ac:dyDescent="0.4">
      <c r="A58" s="1">
        <v>57</v>
      </c>
      <c r="B58" s="1">
        <v>5</v>
      </c>
      <c r="C58" s="1" t="s">
        <v>69</v>
      </c>
      <c r="D58" s="1">
        <v>2023</v>
      </c>
      <c r="E58" s="1" t="s">
        <v>63</v>
      </c>
      <c r="F58" s="1" t="s">
        <v>23</v>
      </c>
      <c r="I58" s="1" t="s">
        <v>35</v>
      </c>
      <c r="J58" s="1" t="s">
        <v>54</v>
      </c>
      <c r="K58" s="1" t="s">
        <v>64</v>
      </c>
      <c r="P58" s="1" t="s">
        <v>26</v>
      </c>
      <c r="S58" s="1" t="s">
        <v>27</v>
      </c>
      <c r="T58" s="1">
        <v>-12.209300000000001</v>
      </c>
      <c r="U58" s="1">
        <v>2.32558</v>
      </c>
      <c r="W58" s="1" t="s">
        <v>33</v>
      </c>
      <c r="X58" s="1" t="s">
        <v>37</v>
      </c>
    </row>
    <row r="59" spans="1:24" x14ac:dyDescent="0.4">
      <c r="A59" s="1">
        <v>58</v>
      </c>
      <c r="B59" s="1">
        <v>5</v>
      </c>
      <c r="C59" s="1" t="s">
        <v>69</v>
      </c>
      <c r="D59" s="1">
        <v>2023</v>
      </c>
      <c r="E59" s="1" t="s">
        <v>63</v>
      </c>
      <c r="F59" s="1" t="s">
        <v>23</v>
      </c>
      <c r="I59" s="1" t="s">
        <v>35</v>
      </c>
      <c r="J59" s="1" t="s">
        <v>54</v>
      </c>
      <c r="K59" s="1" t="s">
        <v>40</v>
      </c>
      <c r="P59" s="1" t="s">
        <v>26</v>
      </c>
      <c r="S59" s="1" t="s">
        <v>27</v>
      </c>
      <c r="T59" s="1">
        <v>-1.4534899999999999</v>
      </c>
      <c r="U59" s="1">
        <v>1.7441899999999999</v>
      </c>
      <c r="W59" s="1" t="s">
        <v>33</v>
      </c>
      <c r="X59" s="1" t="s">
        <v>37</v>
      </c>
    </row>
    <row r="60" spans="1:24" x14ac:dyDescent="0.4">
      <c r="A60" s="1">
        <v>59</v>
      </c>
      <c r="B60" s="1">
        <v>5</v>
      </c>
      <c r="C60" s="1" t="s">
        <v>69</v>
      </c>
      <c r="D60" s="1">
        <v>2023</v>
      </c>
      <c r="E60" s="1" t="s">
        <v>63</v>
      </c>
      <c r="F60" s="1" t="s">
        <v>23</v>
      </c>
      <c r="I60" s="1" t="s">
        <v>35</v>
      </c>
      <c r="J60" s="1" t="s">
        <v>54</v>
      </c>
      <c r="K60" s="1" t="s">
        <v>38</v>
      </c>
      <c r="P60" s="1" t="s">
        <v>26</v>
      </c>
      <c r="S60" s="1" t="s">
        <v>27</v>
      </c>
      <c r="T60" s="1">
        <v>3.4883700000000002</v>
      </c>
      <c r="U60" s="1">
        <v>11.9186</v>
      </c>
      <c r="W60" s="1" t="s">
        <v>33</v>
      </c>
      <c r="X60" s="1" t="s">
        <v>37</v>
      </c>
    </row>
    <row r="61" spans="1:24" x14ac:dyDescent="0.4">
      <c r="A61" s="1">
        <v>60</v>
      </c>
      <c r="B61" s="1">
        <v>5</v>
      </c>
      <c r="C61" s="1" t="s">
        <v>69</v>
      </c>
      <c r="D61" s="1">
        <v>2023</v>
      </c>
      <c r="E61" s="1" t="s">
        <v>63</v>
      </c>
      <c r="F61" s="1" t="s">
        <v>23</v>
      </c>
      <c r="I61" s="1" t="s">
        <v>35</v>
      </c>
      <c r="J61" s="1" t="s">
        <v>54</v>
      </c>
      <c r="K61" s="1" t="s">
        <v>40</v>
      </c>
      <c r="P61" s="1" t="s">
        <v>26</v>
      </c>
      <c r="S61" s="1" t="s">
        <v>27</v>
      </c>
      <c r="T61" s="1">
        <v>-12.790699999999999</v>
      </c>
      <c r="U61" s="1">
        <v>2.32558</v>
      </c>
      <c r="W61" s="1" t="s">
        <v>33</v>
      </c>
      <c r="X61" s="1" t="s">
        <v>37</v>
      </c>
    </row>
    <row r="62" spans="1:24" x14ac:dyDescent="0.4">
      <c r="A62" s="1">
        <v>61</v>
      </c>
      <c r="B62" s="1">
        <v>5</v>
      </c>
      <c r="C62" s="1" t="s">
        <v>69</v>
      </c>
      <c r="D62" s="1">
        <v>2023</v>
      </c>
      <c r="E62" s="1" t="s">
        <v>63</v>
      </c>
      <c r="F62" s="1" t="s">
        <v>23</v>
      </c>
      <c r="I62" s="1" t="s">
        <v>35</v>
      </c>
      <c r="K62" s="1" t="s">
        <v>42</v>
      </c>
      <c r="P62" s="1" t="s">
        <v>26</v>
      </c>
      <c r="S62" s="1" t="s">
        <v>27</v>
      </c>
      <c r="T62" s="1">
        <v>2.3809499999999999</v>
      </c>
      <c r="U62" s="1">
        <v>4.7618999999999998</v>
      </c>
      <c r="W62" s="1" t="s">
        <v>33</v>
      </c>
      <c r="X62" s="1" t="s">
        <v>37</v>
      </c>
    </row>
    <row r="63" spans="1:24" x14ac:dyDescent="0.4">
      <c r="A63" s="1">
        <v>62</v>
      </c>
      <c r="B63" s="1">
        <v>5</v>
      </c>
      <c r="C63" s="1" t="s">
        <v>69</v>
      </c>
      <c r="D63" s="1">
        <v>2023</v>
      </c>
      <c r="E63" s="1" t="s">
        <v>63</v>
      </c>
      <c r="F63" s="1" t="s">
        <v>23</v>
      </c>
      <c r="I63" s="1" t="s">
        <v>35</v>
      </c>
      <c r="K63" s="1" t="s">
        <v>40</v>
      </c>
      <c r="P63" s="1" t="s">
        <v>26</v>
      </c>
      <c r="S63" s="1" t="s">
        <v>27</v>
      </c>
      <c r="T63" s="1">
        <v>-8.0357099999999999</v>
      </c>
      <c r="U63" s="1">
        <v>8.0357099999999999</v>
      </c>
      <c r="W63" s="1" t="s">
        <v>33</v>
      </c>
      <c r="X63" s="1" t="s">
        <v>37</v>
      </c>
    </row>
    <row r="64" spans="1:24" x14ac:dyDescent="0.4">
      <c r="A64" s="1">
        <v>63</v>
      </c>
      <c r="B64" s="1">
        <v>5</v>
      </c>
      <c r="C64" s="1" t="s">
        <v>69</v>
      </c>
      <c r="D64" s="1">
        <v>2023</v>
      </c>
      <c r="E64" s="1" t="s">
        <v>63</v>
      </c>
      <c r="F64" s="1" t="s">
        <v>23</v>
      </c>
      <c r="I64" s="1" t="s">
        <v>35</v>
      </c>
      <c r="K64" s="1" t="s">
        <v>40</v>
      </c>
      <c r="P64" s="1" t="s">
        <v>26</v>
      </c>
      <c r="S64" s="1" t="s">
        <v>27</v>
      </c>
      <c r="T64" s="1">
        <v>-2.0833300000000001</v>
      </c>
      <c r="U64" s="1">
        <v>0.59523800000000004</v>
      </c>
      <c r="W64" s="1" t="s">
        <v>33</v>
      </c>
      <c r="X64" s="1" t="s">
        <v>37</v>
      </c>
    </row>
    <row r="65" spans="1:24" x14ac:dyDescent="0.4">
      <c r="A65" s="1">
        <v>64</v>
      </c>
      <c r="B65" s="1">
        <v>5</v>
      </c>
      <c r="C65" s="1" t="s">
        <v>69</v>
      </c>
      <c r="D65" s="1">
        <v>2023</v>
      </c>
      <c r="E65" s="1" t="s">
        <v>63</v>
      </c>
      <c r="F65" s="1" t="s">
        <v>23</v>
      </c>
      <c r="I65" s="1" t="s">
        <v>35</v>
      </c>
      <c r="K65" s="1" t="s">
        <v>38</v>
      </c>
      <c r="P65" s="1" t="s">
        <v>26</v>
      </c>
      <c r="S65" s="1" t="s">
        <v>27</v>
      </c>
      <c r="T65" s="1">
        <v>11.607100000000001</v>
      </c>
      <c r="U65" s="1">
        <v>16.071400000000001</v>
      </c>
      <c r="W65" s="1" t="s">
        <v>33</v>
      </c>
      <c r="X65" s="1" t="s">
        <v>37</v>
      </c>
    </row>
    <row r="66" spans="1:24" x14ac:dyDescent="0.4">
      <c r="A66" s="1">
        <v>65</v>
      </c>
      <c r="B66" s="1">
        <v>5</v>
      </c>
      <c r="C66" s="1" t="s">
        <v>69</v>
      </c>
      <c r="D66" s="1">
        <v>2023</v>
      </c>
      <c r="E66" s="1" t="s">
        <v>63</v>
      </c>
      <c r="F66" s="1" t="s">
        <v>23</v>
      </c>
      <c r="I66" s="1" t="s">
        <v>35</v>
      </c>
      <c r="K66" s="1" t="s">
        <v>40</v>
      </c>
      <c r="P66" s="1" t="s">
        <v>26</v>
      </c>
      <c r="S66" s="1" t="s">
        <v>27</v>
      </c>
      <c r="T66" s="1">
        <v>-11.607100000000001</v>
      </c>
      <c r="U66" s="1">
        <v>2.3809499999999999</v>
      </c>
      <c r="W66" s="1" t="s">
        <v>33</v>
      </c>
      <c r="X66" s="1" t="s">
        <v>37</v>
      </c>
    </row>
    <row r="67" spans="1:24" x14ac:dyDescent="0.4">
      <c r="A67" s="1">
        <v>66</v>
      </c>
      <c r="B67" s="1">
        <v>5</v>
      </c>
      <c r="C67" s="1" t="s">
        <v>69</v>
      </c>
      <c r="D67" s="1">
        <v>2023</v>
      </c>
      <c r="E67" s="1" t="s">
        <v>63</v>
      </c>
      <c r="F67" s="1" t="s">
        <v>23</v>
      </c>
      <c r="I67" s="1" t="s">
        <v>35</v>
      </c>
      <c r="K67" s="1" t="s">
        <v>39</v>
      </c>
      <c r="P67" s="1" t="s">
        <v>26</v>
      </c>
      <c r="S67" s="1" t="s">
        <v>27</v>
      </c>
      <c r="T67" s="1">
        <v>-5.3571400000000002</v>
      </c>
      <c r="U67" s="1">
        <v>4.1666699999999999</v>
      </c>
      <c r="W67" s="1" t="s">
        <v>33</v>
      </c>
      <c r="X67" s="1" t="s">
        <v>37</v>
      </c>
    </row>
    <row r="68" spans="1:24" x14ac:dyDescent="0.4">
      <c r="A68" s="1">
        <v>67</v>
      </c>
      <c r="B68" s="1">
        <v>5</v>
      </c>
      <c r="C68" s="1" t="s">
        <v>69</v>
      </c>
      <c r="D68" s="1">
        <v>2023</v>
      </c>
      <c r="E68" s="1" t="s">
        <v>63</v>
      </c>
      <c r="F68" s="1" t="s">
        <v>23</v>
      </c>
      <c r="I68" s="1" t="s">
        <v>35</v>
      </c>
      <c r="K68" s="1" t="s">
        <v>64</v>
      </c>
      <c r="P68" s="1" t="s">
        <v>26</v>
      </c>
      <c r="S68" s="1" t="s">
        <v>27</v>
      </c>
      <c r="T68" s="1">
        <v>-24.702400000000001</v>
      </c>
      <c r="U68" s="1">
        <v>5.05952</v>
      </c>
      <c r="W68" s="1" t="s">
        <v>33</v>
      </c>
      <c r="X68" s="1" t="s">
        <v>37</v>
      </c>
    </row>
    <row r="69" spans="1:24" x14ac:dyDescent="0.4">
      <c r="A69" s="1">
        <v>68</v>
      </c>
      <c r="B69" s="1">
        <v>5</v>
      </c>
      <c r="C69" s="1" t="s">
        <v>69</v>
      </c>
      <c r="D69" s="1">
        <v>2023</v>
      </c>
      <c r="E69" s="1" t="s">
        <v>63</v>
      </c>
      <c r="F69" s="1" t="s">
        <v>23</v>
      </c>
      <c r="I69" s="1" t="s">
        <v>35</v>
      </c>
      <c r="K69" s="1" t="s">
        <v>64</v>
      </c>
      <c r="P69" s="1" t="s">
        <v>26</v>
      </c>
      <c r="S69" s="1" t="s">
        <v>27</v>
      </c>
      <c r="T69" s="1">
        <v>-21.726199999999999</v>
      </c>
      <c r="U69" s="1">
        <v>4.4642900000000001</v>
      </c>
      <c r="W69" s="1" t="s">
        <v>33</v>
      </c>
      <c r="X69" s="1" t="s">
        <v>37</v>
      </c>
    </row>
    <row r="70" spans="1:24" x14ac:dyDescent="0.4">
      <c r="A70" s="1">
        <v>69</v>
      </c>
      <c r="B70" s="1">
        <v>5</v>
      </c>
      <c r="C70" s="1" t="s">
        <v>69</v>
      </c>
      <c r="D70" s="1">
        <v>2023</v>
      </c>
      <c r="E70" s="1" t="s">
        <v>63</v>
      </c>
      <c r="F70" s="1" t="s">
        <v>23</v>
      </c>
      <c r="G70" s="1" t="s">
        <v>65</v>
      </c>
      <c r="I70" s="1" t="s">
        <v>35</v>
      </c>
      <c r="K70" s="1" t="s">
        <v>42</v>
      </c>
      <c r="P70" s="1" t="s">
        <v>26</v>
      </c>
      <c r="S70" s="1" t="s">
        <v>27</v>
      </c>
      <c r="T70" s="1">
        <v>5.6547599999999996</v>
      </c>
      <c r="U70" s="1">
        <v>15.4762</v>
      </c>
      <c r="W70" s="1" t="s">
        <v>33</v>
      </c>
      <c r="X70" s="1" t="s">
        <v>37</v>
      </c>
    </row>
    <row r="71" spans="1:24" x14ac:dyDescent="0.4">
      <c r="A71" s="1">
        <v>70</v>
      </c>
      <c r="B71" s="1">
        <v>5</v>
      </c>
      <c r="C71" s="1" t="s">
        <v>69</v>
      </c>
      <c r="D71" s="1">
        <v>2023</v>
      </c>
      <c r="E71" s="1" t="s">
        <v>63</v>
      </c>
      <c r="F71" s="1" t="s">
        <v>23</v>
      </c>
      <c r="G71" s="1" t="s">
        <v>65</v>
      </c>
      <c r="I71" s="1" t="s">
        <v>35</v>
      </c>
      <c r="K71" s="1" t="s">
        <v>64</v>
      </c>
      <c r="P71" s="1" t="s">
        <v>26</v>
      </c>
      <c r="S71" s="1" t="s">
        <v>27</v>
      </c>
      <c r="T71" s="1">
        <v>-24.107099999999999</v>
      </c>
      <c r="U71" s="1">
        <v>2.0833300000000001</v>
      </c>
      <c r="W71" s="1" t="s">
        <v>33</v>
      </c>
      <c r="X71" s="1" t="s">
        <v>37</v>
      </c>
    </row>
    <row r="72" spans="1:24" x14ac:dyDescent="0.4">
      <c r="A72" s="1">
        <v>71</v>
      </c>
      <c r="B72" s="1">
        <v>5</v>
      </c>
      <c r="C72" s="1" t="s">
        <v>69</v>
      </c>
      <c r="D72" s="1">
        <v>2023</v>
      </c>
      <c r="E72" s="1" t="s">
        <v>63</v>
      </c>
      <c r="F72" s="1" t="s">
        <v>23</v>
      </c>
      <c r="G72" s="1" t="s">
        <v>65</v>
      </c>
      <c r="I72" s="1" t="s">
        <v>35</v>
      </c>
      <c r="K72" s="1" t="s">
        <v>40</v>
      </c>
      <c r="P72" s="1" t="s">
        <v>26</v>
      </c>
      <c r="S72" s="1" t="s">
        <v>27</v>
      </c>
      <c r="T72" s="1">
        <v>-15.178599999999999</v>
      </c>
      <c r="U72" s="1">
        <v>8.3333300000000001</v>
      </c>
      <c r="W72" s="1" t="s">
        <v>33</v>
      </c>
      <c r="X72" s="1" t="s">
        <v>37</v>
      </c>
    </row>
    <row r="73" spans="1:24" x14ac:dyDescent="0.4">
      <c r="A73" s="1">
        <v>72</v>
      </c>
      <c r="B73" s="1">
        <v>5</v>
      </c>
      <c r="C73" s="1" t="s">
        <v>69</v>
      </c>
      <c r="D73" s="1">
        <v>2023</v>
      </c>
      <c r="E73" s="1" t="s">
        <v>63</v>
      </c>
      <c r="F73" s="1" t="s">
        <v>23</v>
      </c>
      <c r="G73" s="1" t="s">
        <v>65</v>
      </c>
      <c r="I73" s="1" t="s">
        <v>35</v>
      </c>
      <c r="K73" s="1" t="s">
        <v>38</v>
      </c>
      <c r="P73" s="1" t="s">
        <v>26</v>
      </c>
      <c r="S73" s="1" t="s">
        <v>27</v>
      </c>
      <c r="T73" s="1">
        <v>8.3333300000000001</v>
      </c>
      <c r="U73" s="1">
        <v>19.9405</v>
      </c>
      <c r="W73" s="1" t="s">
        <v>33</v>
      </c>
      <c r="X73" s="1" t="s">
        <v>37</v>
      </c>
    </row>
    <row r="74" spans="1:24" x14ac:dyDescent="0.4">
      <c r="A74" s="1">
        <v>73</v>
      </c>
      <c r="B74" s="1">
        <v>5</v>
      </c>
      <c r="C74" s="1" t="s">
        <v>69</v>
      </c>
      <c r="D74" s="1">
        <v>2023</v>
      </c>
      <c r="E74" s="1" t="s">
        <v>63</v>
      </c>
      <c r="F74" s="1" t="s">
        <v>23</v>
      </c>
      <c r="G74" s="1" t="s">
        <v>66</v>
      </c>
      <c r="I74" s="1" t="s">
        <v>35</v>
      </c>
      <c r="K74" s="1" t="s">
        <v>42</v>
      </c>
      <c r="P74" s="1" t="s">
        <v>26</v>
      </c>
      <c r="S74" s="1" t="s">
        <v>27</v>
      </c>
      <c r="T74" s="1">
        <v>2.3809499999999999</v>
      </c>
      <c r="U74" s="1">
        <v>4.7618999999999998</v>
      </c>
      <c r="W74" s="1" t="s">
        <v>33</v>
      </c>
      <c r="X74" s="1" t="s">
        <v>37</v>
      </c>
    </row>
    <row r="75" spans="1:24" x14ac:dyDescent="0.4">
      <c r="A75" s="1">
        <v>74</v>
      </c>
      <c r="B75" s="1">
        <v>5</v>
      </c>
      <c r="C75" s="1" t="s">
        <v>69</v>
      </c>
      <c r="D75" s="1">
        <v>2023</v>
      </c>
      <c r="E75" s="1" t="s">
        <v>63</v>
      </c>
      <c r="F75" s="1" t="s">
        <v>23</v>
      </c>
      <c r="G75" s="1" t="s">
        <v>66</v>
      </c>
      <c r="I75" s="1" t="s">
        <v>35</v>
      </c>
      <c r="K75" s="1" t="s">
        <v>40</v>
      </c>
      <c r="P75" s="1" t="s">
        <v>26</v>
      </c>
      <c r="S75" s="1" t="s">
        <v>27</v>
      </c>
      <c r="T75" s="1">
        <v>-8.0357099999999999</v>
      </c>
      <c r="U75" s="1">
        <v>8.0357099999999999</v>
      </c>
      <c r="W75" s="1" t="s">
        <v>33</v>
      </c>
      <c r="X75" s="1" t="s">
        <v>37</v>
      </c>
    </row>
    <row r="76" spans="1:24" x14ac:dyDescent="0.4">
      <c r="A76" s="1">
        <v>75</v>
      </c>
      <c r="B76" s="1">
        <v>5</v>
      </c>
      <c r="C76" s="1" t="s">
        <v>69</v>
      </c>
      <c r="D76" s="1">
        <v>2023</v>
      </c>
      <c r="E76" s="1" t="s">
        <v>63</v>
      </c>
      <c r="F76" s="1" t="s">
        <v>23</v>
      </c>
      <c r="G76" s="1" t="s">
        <v>66</v>
      </c>
      <c r="I76" s="1" t="s">
        <v>35</v>
      </c>
      <c r="K76" s="1" t="s">
        <v>64</v>
      </c>
      <c r="P76" s="1" t="s">
        <v>26</v>
      </c>
      <c r="S76" s="1" t="s">
        <v>27</v>
      </c>
      <c r="T76" s="1">
        <v>-4.4642900000000001</v>
      </c>
      <c r="U76" s="1">
        <v>5.05952</v>
      </c>
      <c r="W76" s="1" t="s">
        <v>33</v>
      </c>
      <c r="X76" s="1" t="s">
        <v>37</v>
      </c>
    </row>
    <row r="77" spans="1:24" x14ac:dyDescent="0.4">
      <c r="A77" s="1">
        <v>76</v>
      </c>
      <c r="B77" s="1">
        <v>5</v>
      </c>
      <c r="C77" s="1" t="s">
        <v>69</v>
      </c>
      <c r="D77" s="1">
        <v>2023</v>
      </c>
      <c r="E77" s="1" t="s">
        <v>63</v>
      </c>
      <c r="F77" s="1" t="s">
        <v>23</v>
      </c>
      <c r="G77" s="1" t="s">
        <v>66</v>
      </c>
      <c r="I77" s="1" t="s">
        <v>35</v>
      </c>
      <c r="K77" s="1" t="s">
        <v>40</v>
      </c>
      <c r="P77" s="1" t="s">
        <v>26</v>
      </c>
      <c r="S77" s="1" t="s">
        <v>27</v>
      </c>
      <c r="T77" s="1">
        <v>-1.7857099999999999</v>
      </c>
      <c r="U77" s="1">
        <v>0.89285700000000001</v>
      </c>
      <c r="W77" s="1" t="s">
        <v>33</v>
      </c>
      <c r="X77" s="1" t="s">
        <v>37</v>
      </c>
    </row>
    <row r="78" spans="1:24" x14ac:dyDescent="0.4">
      <c r="A78" s="1">
        <v>77</v>
      </c>
      <c r="B78" s="1">
        <v>5</v>
      </c>
      <c r="C78" s="1" t="s">
        <v>69</v>
      </c>
      <c r="D78" s="1">
        <v>2023</v>
      </c>
      <c r="E78" s="1" t="s">
        <v>63</v>
      </c>
      <c r="F78" s="1" t="s">
        <v>23</v>
      </c>
      <c r="G78" s="1" t="s">
        <v>66</v>
      </c>
      <c r="I78" s="1" t="s">
        <v>35</v>
      </c>
      <c r="K78" s="1" t="s">
        <v>38</v>
      </c>
      <c r="P78" s="1" t="s">
        <v>26</v>
      </c>
      <c r="S78" s="1" t="s">
        <v>27</v>
      </c>
      <c r="T78" s="1">
        <v>10.7143</v>
      </c>
      <c r="U78" s="1">
        <v>15.7738</v>
      </c>
      <c r="W78" s="1" t="s">
        <v>33</v>
      </c>
      <c r="X78" s="1" t="s">
        <v>37</v>
      </c>
    </row>
    <row r="79" spans="1:24" x14ac:dyDescent="0.4">
      <c r="A79" s="1">
        <v>78</v>
      </c>
      <c r="B79" s="1">
        <v>5</v>
      </c>
      <c r="C79" s="1" t="s">
        <v>69</v>
      </c>
      <c r="D79" s="1">
        <v>2023</v>
      </c>
      <c r="E79" s="1" t="s">
        <v>63</v>
      </c>
      <c r="F79" s="1" t="s">
        <v>23</v>
      </c>
      <c r="G79" s="1" t="s">
        <v>66</v>
      </c>
      <c r="I79" s="1" t="s">
        <v>35</v>
      </c>
      <c r="K79" s="1" t="s">
        <v>40</v>
      </c>
      <c r="P79" s="1" t="s">
        <v>26</v>
      </c>
      <c r="S79" s="1" t="s">
        <v>27</v>
      </c>
      <c r="T79" s="1">
        <v>-13.392899999999999</v>
      </c>
      <c r="U79" s="1">
        <v>6.8452400000000004</v>
      </c>
      <c r="W79" s="1" t="s">
        <v>33</v>
      </c>
      <c r="X79" s="1" t="s">
        <v>37</v>
      </c>
    </row>
    <row r="80" spans="1:24" x14ac:dyDescent="0.4">
      <c r="A80" s="1">
        <v>79</v>
      </c>
      <c r="B80" s="1">
        <v>5</v>
      </c>
      <c r="C80" s="1" t="s">
        <v>69</v>
      </c>
      <c r="D80" s="1">
        <v>2023</v>
      </c>
      <c r="E80" s="1" t="s">
        <v>63</v>
      </c>
      <c r="F80" s="1" t="s">
        <v>23</v>
      </c>
      <c r="G80" s="1" t="s">
        <v>67</v>
      </c>
      <c r="I80" s="1" t="s">
        <v>35</v>
      </c>
      <c r="K80" s="1" t="s">
        <v>42</v>
      </c>
      <c r="P80" s="1" t="s">
        <v>26</v>
      </c>
      <c r="S80" s="1" t="s">
        <v>27</v>
      </c>
      <c r="T80" s="1">
        <v>-4.1666699999999999</v>
      </c>
      <c r="U80" s="1">
        <v>2.0833300000000001</v>
      </c>
      <c r="W80" s="1" t="s">
        <v>33</v>
      </c>
      <c r="X80" s="1" t="s">
        <v>37</v>
      </c>
    </row>
    <row r="81" spans="1:24" x14ac:dyDescent="0.4">
      <c r="A81" s="1">
        <v>80</v>
      </c>
      <c r="B81" s="1">
        <v>5</v>
      </c>
      <c r="C81" s="1" t="s">
        <v>69</v>
      </c>
      <c r="D81" s="1">
        <v>2023</v>
      </c>
      <c r="E81" s="1" t="s">
        <v>63</v>
      </c>
      <c r="F81" s="1" t="s">
        <v>23</v>
      </c>
      <c r="G81" s="1" t="s">
        <v>67</v>
      </c>
      <c r="I81" s="1" t="s">
        <v>35</v>
      </c>
      <c r="K81" s="1" t="s">
        <v>64</v>
      </c>
      <c r="P81" s="1" t="s">
        <v>26</v>
      </c>
      <c r="S81" s="1" t="s">
        <v>27</v>
      </c>
      <c r="T81" s="1">
        <v>-23.8095</v>
      </c>
      <c r="U81" s="1">
        <v>0.89285700000000001</v>
      </c>
      <c r="W81" s="1" t="s">
        <v>33</v>
      </c>
      <c r="X81" s="1" t="s">
        <v>37</v>
      </c>
    </row>
    <row r="82" spans="1:24" x14ac:dyDescent="0.4">
      <c r="A82" s="1">
        <v>81</v>
      </c>
      <c r="B82" s="1">
        <v>5</v>
      </c>
      <c r="C82" s="1" t="s">
        <v>69</v>
      </c>
      <c r="D82" s="1">
        <v>2023</v>
      </c>
      <c r="E82" s="1" t="s">
        <v>63</v>
      </c>
      <c r="F82" s="1" t="s">
        <v>23</v>
      </c>
      <c r="G82" s="1" t="s">
        <v>67</v>
      </c>
      <c r="I82" s="1" t="s">
        <v>35</v>
      </c>
      <c r="K82" s="1" t="s">
        <v>40</v>
      </c>
      <c r="P82" s="1" t="s">
        <v>26</v>
      </c>
      <c r="S82" s="1" t="s">
        <v>27</v>
      </c>
      <c r="T82" s="1">
        <v>-10.7143</v>
      </c>
      <c r="U82" s="1">
        <v>-2.6785700000000001</v>
      </c>
      <c r="W82" s="1" t="s">
        <v>33</v>
      </c>
      <c r="X82" s="1" t="s">
        <v>37</v>
      </c>
    </row>
    <row r="83" spans="1:24" x14ac:dyDescent="0.4">
      <c r="A83" s="1">
        <v>82</v>
      </c>
      <c r="B83" s="1">
        <v>5</v>
      </c>
      <c r="C83" s="1" t="s">
        <v>69</v>
      </c>
      <c r="D83" s="1">
        <v>2023</v>
      </c>
      <c r="E83" s="1" t="s">
        <v>63</v>
      </c>
      <c r="F83" s="1" t="s">
        <v>23</v>
      </c>
      <c r="G83" s="1" t="s">
        <v>67</v>
      </c>
      <c r="I83" s="1" t="s">
        <v>35</v>
      </c>
      <c r="K83" s="1" t="s">
        <v>38</v>
      </c>
      <c r="P83" s="1" t="s">
        <v>26</v>
      </c>
      <c r="S83" s="1" t="s">
        <v>27</v>
      </c>
      <c r="T83" s="1">
        <v>2.0833300000000001</v>
      </c>
      <c r="U83" s="1">
        <v>14.583299999999999</v>
      </c>
      <c r="W83" s="1" t="s">
        <v>33</v>
      </c>
      <c r="X83" s="1" t="s">
        <v>37</v>
      </c>
    </row>
    <row r="84" spans="1:24" x14ac:dyDescent="0.4">
      <c r="A84" s="1">
        <v>83</v>
      </c>
      <c r="B84" s="1">
        <v>5</v>
      </c>
      <c r="C84" s="1" t="s">
        <v>69</v>
      </c>
      <c r="D84" s="1">
        <v>2023</v>
      </c>
      <c r="E84" s="1" t="s">
        <v>63</v>
      </c>
      <c r="F84" s="1" t="s">
        <v>23</v>
      </c>
      <c r="G84" s="1" t="s">
        <v>67</v>
      </c>
      <c r="I84" s="1" t="s">
        <v>35</v>
      </c>
      <c r="K84" s="1" t="s">
        <v>40</v>
      </c>
      <c r="P84" s="1" t="s">
        <v>26</v>
      </c>
      <c r="S84" s="1" t="s">
        <v>27</v>
      </c>
      <c r="T84" s="1">
        <v>-21.428599999999999</v>
      </c>
      <c r="U84" s="1">
        <v>0.89285700000000001</v>
      </c>
      <c r="W84" s="1" t="s">
        <v>33</v>
      </c>
      <c r="X84" s="1" t="s">
        <v>37</v>
      </c>
    </row>
    <row r="85" spans="1:24" x14ac:dyDescent="0.4">
      <c r="A85" s="1">
        <v>84</v>
      </c>
      <c r="B85" s="1">
        <v>5</v>
      </c>
      <c r="C85" s="1" t="s">
        <v>69</v>
      </c>
      <c r="D85" s="1">
        <v>2023</v>
      </c>
      <c r="E85" s="1" t="s">
        <v>63</v>
      </c>
      <c r="F85" s="1" t="s">
        <v>23</v>
      </c>
      <c r="G85" s="1" t="s">
        <v>68</v>
      </c>
      <c r="I85" s="1" t="s">
        <v>35</v>
      </c>
      <c r="K85" s="1" t="s">
        <v>42</v>
      </c>
      <c r="P85" s="1" t="s">
        <v>26</v>
      </c>
      <c r="S85" s="1" t="s">
        <v>27</v>
      </c>
      <c r="T85" s="1">
        <v>-22.619</v>
      </c>
      <c r="U85" s="1">
        <v>-3.5714299999999999</v>
      </c>
      <c r="W85" s="1" t="s">
        <v>33</v>
      </c>
      <c r="X85" s="1" t="s">
        <v>37</v>
      </c>
    </row>
    <row r="86" spans="1:24" x14ac:dyDescent="0.4">
      <c r="A86" s="1">
        <v>85</v>
      </c>
      <c r="B86" s="1">
        <v>5</v>
      </c>
      <c r="C86" s="1" t="s">
        <v>69</v>
      </c>
      <c r="D86" s="1">
        <v>2023</v>
      </c>
      <c r="E86" s="1" t="s">
        <v>63</v>
      </c>
      <c r="F86" s="1" t="s">
        <v>23</v>
      </c>
      <c r="G86" s="1" t="s">
        <v>68</v>
      </c>
      <c r="I86" s="1" t="s">
        <v>35</v>
      </c>
      <c r="K86" s="1" t="s">
        <v>40</v>
      </c>
      <c r="P86" s="1" t="s">
        <v>26</v>
      </c>
      <c r="S86" s="1" t="s">
        <v>27</v>
      </c>
      <c r="T86" s="1">
        <v>-28.273800000000001</v>
      </c>
      <c r="U86" s="1">
        <v>-2.3809499999999999</v>
      </c>
      <c r="W86" s="1" t="s">
        <v>33</v>
      </c>
      <c r="X86" s="1" t="s">
        <v>37</v>
      </c>
    </row>
    <row r="87" spans="1:24" x14ac:dyDescent="0.4">
      <c r="A87" s="1">
        <v>86</v>
      </c>
      <c r="B87" s="1">
        <v>5</v>
      </c>
      <c r="C87" s="1" t="s">
        <v>69</v>
      </c>
      <c r="D87" s="1">
        <v>2023</v>
      </c>
      <c r="E87" s="1" t="s">
        <v>63</v>
      </c>
      <c r="F87" s="1" t="s">
        <v>23</v>
      </c>
      <c r="G87" s="1" t="s">
        <v>68</v>
      </c>
      <c r="I87" s="1" t="s">
        <v>35</v>
      </c>
      <c r="K87" s="1" t="s">
        <v>38</v>
      </c>
      <c r="P87" s="1" t="s">
        <v>26</v>
      </c>
      <c r="S87" s="1" t="s">
        <v>27</v>
      </c>
      <c r="T87" s="1">
        <v>-43.452399999999997</v>
      </c>
      <c r="U87" s="1">
        <v>3.5714299999999999</v>
      </c>
      <c r="W87" s="1" t="s">
        <v>33</v>
      </c>
      <c r="X87" s="1" t="s">
        <v>37</v>
      </c>
    </row>
    <row r="88" spans="1:24" x14ac:dyDescent="0.4">
      <c r="A88" s="1">
        <v>87</v>
      </c>
      <c r="B88" s="1">
        <v>5</v>
      </c>
      <c r="C88" s="1" t="s">
        <v>69</v>
      </c>
      <c r="D88" s="1">
        <v>2023</v>
      </c>
      <c r="E88" s="1" t="s">
        <v>63</v>
      </c>
      <c r="F88" s="1" t="s">
        <v>23</v>
      </c>
      <c r="G88" s="1" t="s">
        <v>68</v>
      </c>
      <c r="I88" s="1" t="s">
        <v>35</v>
      </c>
      <c r="K88" s="1" t="s">
        <v>40</v>
      </c>
      <c r="P88" s="1" t="s">
        <v>26</v>
      </c>
      <c r="S88" s="1" t="s">
        <v>27</v>
      </c>
      <c r="T88" s="1">
        <v>-44.345199999999998</v>
      </c>
      <c r="U88" s="1">
        <v>-9.5238099999999992</v>
      </c>
      <c r="W88" s="1" t="s">
        <v>33</v>
      </c>
      <c r="X88" s="1" t="s">
        <v>37</v>
      </c>
    </row>
    <row r="89" spans="1:24" x14ac:dyDescent="0.4">
      <c r="A89" s="1">
        <v>88</v>
      </c>
      <c r="B89" s="1">
        <v>5</v>
      </c>
      <c r="C89" s="1" t="s">
        <v>69</v>
      </c>
      <c r="D89" s="1">
        <v>2023</v>
      </c>
      <c r="E89" s="1" t="s">
        <v>63</v>
      </c>
      <c r="F89" s="1" t="s">
        <v>23</v>
      </c>
      <c r="I89" s="1" t="s">
        <v>35</v>
      </c>
      <c r="J89" s="1" t="s">
        <v>55</v>
      </c>
      <c r="K89" s="1" t="s">
        <v>42</v>
      </c>
      <c r="P89" s="1" t="s">
        <v>25</v>
      </c>
      <c r="S89" s="1" t="s">
        <v>27</v>
      </c>
      <c r="T89" s="1">
        <v>4.4520499999999998</v>
      </c>
      <c r="U89" s="1">
        <v>9.2465799999999998</v>
      </c>
      <c r="W89" s="1" t="s">
        <v>33</v>
      </c>
      <c r="X89" s="1" t="s">
        <v>37</v>
      </c>
    </row>
    <row r="90" spans="1:24" x14ac:dyDescent="0.4">
      <c r="A90" s="1">
        <v>89</v>
      </c>
      <c r="B90" s="1">
        <v>5</v>
      </c>
      <c r="C90" s="1" t="s">
        <v>69</v>
      </c>
      <c r="D90" s="1">
        <v>2023</v>
      </c>
      <c r="E90" s="1" t="s">
        <v>63</v>
      </c>
      <c r="F90" s="1" t="s">
        <v>23</v>
      </c>
      <c r="I90" s="1" t="s">
        <v>35</v>
      </c>
      <c r="J90" s="1" t="s">
        <v>55</v>
      </c>
      <c r="K90" s="1" t="s">
        <v>64</v>
      </c>
      <c r="P90" s="1" t="s">
        <v>25</v>
      </c>
      <c r="S90" s="1" t="s">
        <v>27</v>
      </c>
      <c r="T90" s="1">
        <v>-6.8493199999999996</v>
      </c>
      <c r="U90" s="1">
        <v>6.1643800000000004</v>
      </c>
      <c r="W90" s="1" t="s">
        <v>33</v>
      </c>
      <c r="X90" s="1" t="s">
        <v>37</v>
      </c>
    </row>
    <row r="91" spans="1:24" x14ac:dyDescent="0.4">
      <c r="A91" s="1">
        <v>90</v>
      </c>
      <c r="B91" s="1">
        <v>5</v>
      </c>
      <c r="C91" s="1" t="s">
        <v>69</v>
      </c>
      <c r="D91" s="1">
        <v>2023</v>
      </c>
      <c r="E91" s="1" t="s">
        <v>63</v>
      </c>
      <c r="F91" s="1" t="s">
        <v>23</v>
      </c>
      <c r="I91" s="1" t="s">
        <v>35</v>
      </c>
      <c r="J91" s="1" t="s">
        <v>55</v>
      </c>
      <c r="K91" s="1" t="s">
        <v>40</v>
      </c>
      <c r="P91" s="1" t="s">
        <v>25</v>
      </c>
      <c r="S91" s="1" t="s">
        <v>27</v>
      </c>
      <c r="T91" s="1">
        <v>-13.698600000000001</v>
      </c>
      <c r="U91" s="1">
        <v>-3.4246599999999998</v>
      </c>
      <c r="W91" s="1" t="s">
        <v>33</v>
      </c>
      <c r="X91" s="1" t="s">
        <v>37</v>
      </c>
    </row>
    <row r="92" spans="1:24" x14ac:dyDescent="0.4">
      <c r="A92" s="1">
        <v>91</v>
      </c>
      <c r="B92" s="1">
        <v>5</v>
      </c>
      <c r="C92" s="1" t="s">
        <v>69</v>
      </c>
      <c r="D92" s="1">
        <v>2023</v>
      </c>
      <c r="E92" s="1" t="s">
        <v>63</v>
      </c>
      <c r="F92" s="1" t="s">
        <v>23</v>
      </c>
      <c r="I92" s="1" t="s">
        <v>35</v>
      </c>
      <c r="J92" s="1" t="s">
        <v>55</v>
      </c>
      <c r="K92" s="1" t="s">
        <v>38</v>
      </c>
      <c r="P92" s="1" t="s">
        <v>25</v>
      </c>
      <c r="S92" s="1" t="s">
        <v>27</v>
      </c>
      <c r="T92" s="1">
        <v>8.5616400000000006</v>
      </c>
      <c r="U92" s="1">
        <v>14.383599999999999</v>
      </c>
      <c r="W92" s="1" t="s">
        <v>33</v>
      </c>
      <c r="X92" s="1" t="s">
        <v>37</v>
      </c>
    </row>
    <row r="93" spans="1:24" x14ac:dyDescent="0.4">
      <c r="A93" s="1">
        <v>92</v>
      </c>
      <c r="B93" s="1">
        <v>5</v>
      </c>
      <c r="C93" s="1" t="s">
        <v>69</v>
      </c>
      <c r="D93" s="1">
        <v>2023</v>
      </c>
      <c r="E93" s="1" t="s">
        <v>63</v>
      </c>
      <c r="F93" s="1" t="s">
        <v>23</v>
      </c>
      <c r="I93" s="1" t="s">
        <v>35</v>
      </c>
      <c r="J93" s="1" t="s">
        <v>55</v>
      </c>
      <c r="K93" s="1" t="s">
        <v>40</v>
      </c>
      <c r="P93" s="1" t="s">
        <v>25</v>
      </c>
      <c r="S93" s="1" t="s">
        <v>27</v>
      </c>
      <c r="T93" s="1">
        <v>-47.602699999999999</v>
      </c>
      <c r="U93" s="1">
        <v>0.68493199999999999</v>
      </c>
      <c r="W93" s="1" t="s">
        <v>33</v>
      </c>
      <c r="X93" s="1" t="s">
        <v>37</v>
      </c>
    </row>
    <row r="94" spans="1:24" x14ac:dyDescent="0.4">
      <c r="A94" s="1">
        <v>93</v>
      </c>
      <c r="B94" s="1">
        <v>5</v>
      </c>
      <c r="C94" s="1" t="s">
        <v>69</v>
      </c>
      <c r="D94" s="1">
        <v>2023</v>
      </c>
      <c r="E94" s="1" t="s">
        <v>63</v>
      </c>
      <c r="F94" s="1" t="s">
        <v>23</v>
      </c>
      <c r="I94" s="1" t="s">
        <v>35</v>
      </c>
      <c r="J94" s="1" t="s">
        <v>56</v>
      </c>
      <c r="K94" s="1" t="s">
        <v>42</v>
      </c>
      <c r="P94" s="1" t="s">
        <v>25</v>
      </c>
      <c r="S94" s="1" t="s">
        <v>27</v>
      </c>
      <c r="T94" s="1">
        <v>13.698600000000001</v>
      </c>
      <c r="U94" s="1">
        <v>16.438400000000001</v>
      </c>
      <c r="W94" s="1" t="s">
        <v>33</v>
      </c>
      <c r="X94" s="1" t="s">
        <v>37</v>
      </c>
    </row>
    <row r="95" spans="1:24" x14ac:dyDescent="0.4">
      <c r="A95" s="1">
        <v>94</v>
      </c>
      <c r="B95" s="1">
        <v>5</v>
      </c>
      <c r="C95" s="1" t="s">
        <v>69</v>
      </c>
      <c r="D95" s="1">
        <v>2023</v>
      </c>
      <c r="E95" s="1" t="s">
        <v>63</v>
      </c>
      <c r="F95" s="1" t="s">
        <v>23</v>
      </c>
      <c r="I95" s="1" t="s">
        <v>35</v>
      </c>
      <c r="J95" s="1" t="s">
        <v>56</v>
      </c>
      <c r="K95" s="1" t="s">
        <v>64</v>
      </c>
      <c r="P95" s="1" t="s">
        <v>25</v>
      </c>
      <c r="S95" s="1" t="s">
        <v>27</v>
      </c>
      <c r="T95" s="1">
        <v>9.2465799999999998</v>
      </c>
      <c r="U95" s="1">
        <v>18.150700000000001</v>
      </c>
      <c r="W95" s="1" t="s">
        <v>33</v>
      </c>
      <c r="X95" s="1" t="s">
        <v>37</v>
      </c>
    </row>
    <row r="96" spans="1:24" x14ac:dyDescent="0.4">
      <c r="A96" s="1">
        <v>95</v>
      </c>
      <c r="B96" s="1">
        <v>5</v>
      </c>
      <c r="C96" s="1" t="s">
        <v>69</v>
      </c>
      <c r="D96" s="1">
        <v>2023</v>
      </c>
      <c r="E96" s="1" t="s">
        <v>63</v>
      </c>
      <c r="F96" s="1" t="s">
        <v>23</v>
      </c>
      <c r="I96" s="1" t="s">
        <v>35</v>
      </c>
      <c r="J96" s="1" t="s">
        <v>56</v>
      </c>
      <c r="K96" s="1" t="s">
        <v>40</v>
      </c>
      <c r="P96" s="1" t="s">
        <v>25</v>
      </c>
      <c r="S96" s="1" t="s">
        <v>27</v>
      </c>
      <c r="T96" s="1">
        <v>-10.9589</v>
      </c>
      <c r="U96" s="1">
        <v>-5.1369899999999999</v>
      </c>
      <c r="W96" s="1" t="s">
        <v>33</v>
      </c>
      <c r="X96" s="1" t="s">
        <v>37</v>
      </c>
    </row>
    <row r="97" spans="1:24" x14ac:dyDescent="0.4">
      <c r="A97" s="1">
        <v>96</v>
      </c>
      <c r="B97" s="1">
        <v>5</v>
      </c>
      <c r="C97" s="1" t="s">
        <v>69</v>
      </c>
      <c r="D97" s="1">
        <v>2023</v>
      </c>
      <c r="E97" s="1" t="s">
        <v>63</v>
      </c>
      <c r="F97" s="1" t="s">
        <v>23</v>
      </c>
      <c r="I97" s="1" t="s">
        <v>35</v>
      </c>
      <c r="J97" s="1" t="s">
        <v>56</v>
      </c>
      <c r="K97" s="1" t="s">
        <v>38</v>
      </c>
      <c r="P97" s="1" t="s">
        <v>25</v>
      </c>
      <c r="S97" s="1" t="s">
        <v>27</v>
      </c>
      <c r="T97" s="1">
        <v>22.9452</v>
      </c>
      <c r="U97" s="1">
        <v>27.0548</v>
      </c>
      <c r="W97" s="1" t="s">
        <v>33</v>
      </c>
      <c r="X97" s="1" t="s">
        <v>37</v>
      </c>
    </row>
    <row r="98" spans="1:24" x14ac:dyDescent="0.4">
      <c r="A98" s="1">
        <v>97</v>
      </c>
      <c r="B98" s="1">
        <v>5</v>
      </c>
      <c r="C98" s="1" t="s">
        <v>69</v>
      </c>
      <c r="D98" s="1">
        <v>2023</v>
      </c>
      <c r="E98" s="1" t="s">
        <v>63</v>
      </c>
      <c r="F98" s="1" t="s">
        <v>23</v>
      </c>
      <c r="I98" s="1" t="s">
        <v>35</v>
      </c>
      <c r="J98" s="1" t="s">
        <v>56</v>
      </c>
      <c r="K98" s="1" t="s">
        <v>40</v>
      </c>
      <c r="P98" s="1" t="s">
        <v>25</v>
      </c>
      <c r="S98" s="1" t="s">
        <v>27</v>
      </c>
      <c r="T98" s="1">
        <v>-6.1643800000000004</v>
      </c>
      <c r="U98" s="1">
        <v>5.1369899999999999</v>
      </c>
      <c r="W98" s="1" t="s">
        <v>33</v>
      </c>
      <c r="X98" s="1" t="s">
        <v>37</v>
      </c>
    </row>
    <row r="99" spans="1:24" x14ac:dyDescent="0.4">
      <c r="A99" s="1">
        <v>98</v>
      </c>
      <c r="B99" s="1">
        <v>5</v>
      </c>
      <c r="C99" s="1" t="s">
        <v>69</v>
      </c>
      <c r="D99" s="1">
        <v>2023</v>
      </c>
      <c r="E99" s="1" t="s">
        <v>63</v>
      </c>
      <c r="F99" s="1" t="s">
        <v>23</v>
      </c>
      <c r="I99" s="1" t="s">
        <v>35</v>
      </c>
      <c r="J99" s="1" t="s">
        <v>54</v>
      </c>
      <c r="K99" s="1" t="s">
        <v>42</v>
      </c>
      <c r="P99" s="1" t="s">
        <v>25</v>
      </c>
      <c r="S99" s="1" t="s">
        <v>27</v>
      </c>
      <c r="T99" s="1">
        <v>-3.0821900000000002</v>
      </c>
      <c r="U99" s="1">
        <v>0</v>
      </c>
      <c r="W99" s="1" t="s">
        <v>33</v>
      </c>
      <c r="X99" s="1" t="s">
        <v>37</v>
      </c>
    </row>
    <row r="100" spans="1:24" x14ac:dyDescent="0.4">
      <c r="A100" s="1">
        <v>99</v>
      </c>
      <c r="B100" s="1">
        <v>5</v>
      </c>
      <c r="C100" s="1" t="s">
        <v>69</v>
      </c>
      <c r="D100" s="1">
        <v>2023</v>
      </c>
      <c r="E100" s="1" t="s">
        <v>63</v>
      </c>
      <c r="F100" s="1" t="s">
        <v>23</v>
      </c>
      <c r="I100" s="1" t="s">
        <v>35</v>
      </c>
      <c r="J100" s="1" t="s">
        <v>54</v>
      </c>
      <c r="K100" s="1" t="s">
        <v>40</v>
      </c>
      <c r="P100" s="1" t="s">
        <v>25</v>
      </c>
      <c r="S100" s="1" t="s">
        <v>27</v>
      </c>
      <c r="T100" s="1">
        <v>-70.547899999999998</v>
      </c>
      <c r="U100" s="1">
        <v>-10.616400000000001</v>
      </c>
      <c r="W100" s="1" t="s">
        <v>33</v>
      </c>
      <c r="X100" s="1" t="s">
        <v>37</v>
      </c>
    </row>
    <row r="101" spans="1:24" x14ac:dyDescent="0.4">
      <c r="A101" s="1">
        <v>100</v>
      </c>
      <c r="B101" s="1">
        <v>5</v>
      </c>
      <c r="C101" s="1" t="s">
        <v>69</v>
      </c>
      <c r="D101" s="1">
        <v>2023</v>
      </c>
      <c r="E101" s="1" t="s">
        <v>63</v>
      </c>
      <c r="F101" s="1" t="s">
        <v>23</v>
      </c>
      <c r="I101" s="1" t="s">
        <v>35</v>
      </c>
      <c r="J101" s="1" t="s">
        <v>54</v>
      </c>
      <c r="K101" s="1" t="s">
        <v>64</v>
      </c>
      <c r="P101" s="1" t="s">
        <v>25</v>
      </c>
      <c r="S101" s="1" t="s">
        <v>27</v>
      </c>
      <c r="T101" s="1">
        <v>-9.9315099999999994</v>
      </c>
      <c r="U101" s="1">
        <v>-2.7397300000000002</v>
      </c>
      <c r="W101" s="1" t="s">
        <v>33</v>
      </c>
      <c r="X101" s="1" t="s">
        <v>37</v>
      </c>
    </row>
    <row r="102" spans="1:24" x14ac:dyDescent="0.4">
      <c r="A102" s="1">
        <v>101</v>
      </c>
      <c r="B102" s="1">
        <v>5</v>
      </c>
      <c r="C102" s="1" t="s">
        <v>69</v>
      </c>
      <c r="D102" s="1">
        <v>2023</v>
      </c>
      <c r="E102" s="1" t="s">
        <v>63</v>
      </c>
      <c r="F102" s="1" t="s">
        <v>23</v>
      </c>
      <c r="I102" s="1" t="s">
        <v>35</v>
      </c>
      <c r="J102" s="1" t="s">
        <v>54</v>
      </c>
      <c r="K102" s="1" t="s">
        <v>40</v>
      </c>
      <c r="P102" s="1" t="s">
        <v>25</v>
      </c>
      <c r="S102" s="1" t="s">
        <v>27</v>
      </c>
      <c r="T102" s="1">
        <v>-6.8493199999999996</v>
      </c>
      <c r="U102" s="1">
        <v>-1.7123299999999999</v>
      </c>
      <c r="W102" s="1" t="s">
        <v>33</v>
      </c>
      <c r="X102" s="1" t="s">
        <v>37</v>
      </c>
    </row>
    <row r="103" spans="1:24" x14ac:dyDescent="0.4">
      <c r="A103" s="1">
        <v>102</v>
      </c>
      <c r="B103" s="1">
        <v>5</v>
      </c>
      <c r="C103" s="1" t="s">
        <v>69</v>
      </c>
      <c r="D103" s="1">
        <v>2023</v>
      </c>
      <c r="E103" s="1" t="s">
        <v>63</v>
      </c>
      <c r="F103" s="1" t="s">
        <v>23</v>
      </c>
      <c r="I103" s="1" t="s">
        <v>35</v>
      </c>
      <c r="J103" s="1" t="s">
        <v>54</v>
      </c>
      <c r="K103" s="1" t="s">
        <v>38</v>
      </c>
      <c r="P103" s="1" t="s">
        <v>25</v>
      </c>
      <c r="S103" s="1" t="s">
        <v>27</v>
      </c>
      <c r="T103" s="1">
        <v>-2.0547900000000001</v>
      </c>
      <c r="U103" s="1">
        <v>2.7397300000000002</v>
      </c>
      <c r="W103" s="1" t="s">
        <v>33</v>
      </c>
      <c r="X103" s="1" t="s">
        <v>37</v>
      </c>
    </row>
    <row r="104" spans="1:24" x14ac:dyDescent="0.4">
      <c r="A104" s="1">
        <v>103</v>
      </c>
      <c r="B104" s="1">
        <v>5</v>
      </c>
      <c r="C104" s="1" t="s">
        <v>69</v>
      </c>
      <c r="D104" s="1">
        <v>2023</v>
      </c>
      <c r="E104" s="1" t="s">
        <v>63</v>
      </c>
      <c r="F104" s="1" t="s">
        <v>23</v>
      </c>
      <c r="I104" s="1" t="s">
        <v>35</v>
      </c>
      <c r="J104" s="1" t="s">
        <v>54</v>
      </c>
      <c r="K104" s="1" t="s">
        <v>40</v>
      </c>
      <c r="P104" s="1" t="s">
        <v>25</v>
      </c>
      <c r="S104" s="1" t="s">
        <v>27</v>
      </c>
      <c r="T104" s="1">
        <v>-11.9863</v>
      </c>
      <c r="U104" s="1">
        <v>-0.34246599999999999</v>
      </c>
      <c r="W104" s="1" t="s">
        <v>33</v>
      </c>
      <c r="X104" s="1" t="s">
        <v>37</v>
      </c>
    </row>
    <row r="105" spans="1:24" x14ac:dyDescent="0.4">
      <c r="A105" s="1">
        <v>104</v>
      </c>
      <c r="B105" s="1">
        <v>5</v>
      </c>
      <c r="C105" s="1" t="s">
        <v>69</v>
      </c>
      <c r="D105" s="1">
        <v>2023</v>
      </c>
      <c r="E105" s="1" t="s">
        <v>63</v>
      </c>
      <c r="F105" s="1" t="s">
        <v>23</v>
      </c>
      <c r="I105" s="1" t="s">
        <v>35</v>
      </c>
      <c r="K105" s="1" t="s">
        <v>42</v>
      </c>
      <c r="P105" s="1" t="s">
        <v>25</v>
      </c>
      <c r="S105" s="1" t="s">
        <v>27</v>
      </c>
      <c r="T105" s="1">
        <v>5.5555599999999998</v>
      </c>
      <c r="U105" s="1">
        <v>7.98611</v>
      </c>
      <c r="W105" s="1" t="s">
        <v>33</v>
      </c>
      <c r="X105" s="1" t="s">
        <v>37</v>
      </c>
    </row>
    <row r="106" spans="1:24" x14ac:dyDescent="0.4">
      <c r="A106" s="1">
        <v>105</v>
      </c>
      <c r="B106" s="1">
        <v>5</v>
      </c>
      <c r="C106" s="1" t="s">
        <v>69</v>
      </c>
      <c r="D106" s="1">
        <v>2023</v>
      </c>
      <c r="E106" s="1" t="s">
        <v>63</v>
      </c>
      <c r="F106" s="1" t="s">
        <v>23</v>
      </c>
      <c r="I106" s="1" t="s">
        <v>35</v>
      </c>
      <c r="K106" s="1" t="s">
        <v>40</v>
      </c>
      <c r="P106" s="1" t="s">
        <v>25</v>
      </c>
      <c r="S106" s="1" t="s">
        <v>27</v>
      </c>
      <c r="T106" s="1">
        <v>-71.875</v>
      </c>
      <c r="U106" s="1">
        <v>-11.1111</v>
      </c>
      <c r="W106" s="1" t="s">
        <v>33</v>
      </c>
      <c r="X106" s="1" t="s">
        <v>37</v>
      </c>
    </row>
    <row r="107" spans="1:24" x14ac:dyDescent="0.4">
      <c r="A107" s="1">
        <v>106</v>
      </c>
      <c r="B107" s="1">
        <v>5</v>
      </c>
      <c r="C107" s="1" t="s">
        <v>69</v>
      </c>
      <c r="D107" s="1">
        <v>2023</v>
      </c>
      <c r="E107" s="1" t="s">
        <v>63</v>
      </c>
      <c r="F107" s="1" t="s">
        <v>23</v>
      </c>
      <c r="I107" s="1" t="s">
        <v>35</v>
      </c>
      <c r="K107" s="1" t="s">
        <v>40</v>
      </c>
      <c r="P107" s="1" t="s">
        <v>25</v>
      </c>
      <c r="S107" s="1" t="s">
        <v>27</v>
      </c>
      <c r="T107" s="1">
        <v>-6.9444400000000002</v>
      </c>
      <c r="U107" s="1">
        <v>-3.4722200000000001</v>
      </c>
      <c r="W107" s="1" t="s">
        <v>33</v>
      </c>
      <c r="X107" s="1" t="s">
        <v>37</v>
      </c>
    </row>
    <row r="108" spans="1:24" x14ac:dyDescent="0.4">
      <c r="A108" s="1">
        <v>107</v>
      </c>
      <c r="B108" s="1">
        <v>5</v>
      </c>
      <c r="C108" s="1" t="s">
        <v>69</v>
      </c>
      <c r="D108" s="1">
        <v>2023</v>
      </c>
      <c r="E108" s="1" t="s">
        <v>63</v>
      </c>
      <c r="F108" s="1" t="s">
        <v>23</v>
      </c>
      <c r="I108" s="1" t="s">
        <v>35</v>
      </c>
      <c r="K108" s="1" t="s">
        <v>38</v>
      </c>
      <c r="P108" s="1" t="s">
        <v>25</v>
      </c>
      <c r="S108" s="1" t="s">
        <v>27</v>
      </c>
      <c r="T108" s="1">
        <v>13.541700000000001</v>
      </c>
      <c r="U108" s="1">
        <v>16.319400000000002</v>
      </c>
      <c r="W108" s="1" t="s">
        <v>33</v>
      </c>
      <c r="X108" s="1" t="s">
        <v>37</v>
      </c>
    </row>
    <row r="109" spans="1:24" x14ac:dyDescent="0.4">
      <c r="A109" s="1">
        <v>108</v>
      </c>
      <c r="B109" s="1">
        <v>5</v>
      </c>
      <c r="C109" s="1" t="s">
        <v>69</v>
      </c>
      <c r="D109" s="1">
        <v>2023</v>
      </c>
      <c r="E109" s="1" t="s">
        <v>63</v>
      </c>
      <c r="F109" s="1" t="s">
        <v>23</v>
      </c>
      <c r="I109" s="1" t="s">
        <v>35</v>
      </c>
      <c r="K109" s="1" t="s">
        <v>40</v>
      </c>
      <c r="P109" s="1" t="s">
        <v>25</v>
      </c>
      <c r="S109" s="1" t="s">
        <v>27</v>
      </c>
      <c r="T109" s="1">
        <v>-6.25</v>
      </c>
      <c r="U109" s="1">
        <v>1.73611</v>
      </c>
      <c r="W109" s="1" t="s">
        <v>33</v>
      </c>
      <c r="X109" s="1" t="s">
        <v>37</v>
      </c>
    </row>
    <row r="110" spans="1:24" x14ac:dyDescent="0.4">
      <c r="A110" s="1">
        <v>109</v>
      </c>
      <c r="B110" s="1">
        <v>5</v>
      </c>
      <c r="C110" s="1" t="s">
        <v>69</v>
      </c>
      <c r="D110" s="1">
        <v>2023</v>
      </c>
      <c r="E110" s="1" t="s">
        <v>63</v>
      </c>
      <c r="F110" s="1" t="s">
        <v>23</v>
      </c>
      <c r="I110" s="1" t="s">
        <v>35</v>
      </c>
      <c r="K110" s="1" t="s">
        <v>39</v>
      </c>
      <c r="P110" s="1" t="s">
        <v>25</v>
      </c>
      <c r="S110" s="1" t="s">
        <v>27</v>
      </c>
      <c r="T110" s="1">
        <v>1.38889</v>
      </c>
      <c r="U110" s="1">
        <v>6.25</v>
      </c>
      <c r="W110" s="1" t="s">
        <v>33</v>
      </c>
      <c r="X110" s="1" t="s">
        <v>37</v>
      </c>
    </row>
    <row r="111" spans="1:24" x14ac:dyDescent="0.4">
      <c r="A111" s="1">
        <v>110</v>
      </c>
      <c r="B111" s="1">
        <v>5</v>
      </c>
      <c r="C111" s="1" t="s">
        <v>69</v>
      </c>
      <c r="D111" s="1">
        <v>2023</v>
      </c>
      <c r="E111" s="1" t="s">
        <v>63</v>
      </c>
      <c r="F111" s="1" t="s">
        <v>23</v>
      </c>
      <c r="I111" s="1" t="s">
        <v>35</v>
      </c>
      <c r="K111" s="1" t="s">
        <v>64</v>
      </c>
      <c r="P111" s="1" t="s">
        <v>25</v>
      </c>
      <c r="S111" s="1" t="s">
        <v>27</v>
      </c>
      <c r="T111" s="1">
        <v>-22.569400000000002</v>
      </c>
      <c r="U111" s="1">
        <v>-6.25</v>
      </c>
      <c r="W111" s="1" t="s">
        <v>33</v>
      </c>
      <c r="X111" s="1" t="s">
        <v>37</v>
      </c>
    </row>
    <row r="112" spans="1:24" x14ac:dyDescent="0.4">
      <c r="A112" s="1">
        <v>111</v>
      </c>
      <c r="B112" s="1">
        <v>5</v>
      </c>
      <c r="C112" s="1" t="s">
        <v>69</v>
      </c>
      <c r="D112" s="1">
        <v>2023</v>
      </c>
      <c r="E112" s="1" t="s">
        <v>63</v>
      </c>
      <c r="F112" s="1" t="s">
        <v>23</v>
      </c>
      <c r="I112" s="1" t="s">
        <v>35</v>
      </c>
      <c r="K112" s="1" t="s">
        <v>64</v>
      </c>
      <c r="P112" s="1" t="s">
        <v>25</v>
      </c>
      <c r="S112" s="1" t="s">
        <v>27</v>
      </c>
      <c r="T112" s="1">
        <v>-34.027799999999999</v>
      </c>
      <c r="U112" s="1">
        <v>-14.2361</v>
      </c>
      <c r="W112" s="1" t="s">
        <v>33</v>
      </c>
      <c r="X112" s="1" t="s">
        <v>37</v>
      </c>
    </row>
    <row r="113" spans="1:24" x14ac:dyDescent="0.4">
      <c r="A113" s="1">
        <v>112</v>
      </c>
      <c r="B113" s="1">
        <v>5</v>
      </c>
      <c r="C113" s="1" t="s">
        <v>69</v>
      </c>
      <c r="D113" s="1">
        <v>2023</v>
      </c>
      <c r="E113" s="1" t="s">
        <v>63</v>
      </c>
      <c r="F113" s="1" t="s">
        <v>23</v>
      </c>
      <c r="G113" s="1" t="s">
        <v>65</v>
      </c>
      <c r="I113" s="1" t="s">
        <v>35</v>
      </c>
      <c r="K113" s="1" t="s">
        <v>42</v>
      </c>
      <c r="P113" s="1" t="s">
        <v>25</v>
      </c>
      <c r="S113" s="1" t="s">
        <v>27</v>
      </c>
      <c r="T113" s="1">
        <v>17.3611</v>
      </c>
      <c r="U113" s="1">
        <v>25</v>
      </c>
      <c r="W113" s="1" t="s">
        <v>33</v>
      </c>
      <c r="X113" s="1" t="s">
        <v>37</v>
      </c>
    </row>
    <row r="114" spans="1:24" x14ac:dyDescent="0.4">
      <c r="A114" s="1">
        <v>113</v>
      </c>
      <c r="B114" s="1">
        <v>5</v>
      </c>
      <c r="C114" s="1" t="s">
        <v>69</v>
      </c>
      <c r="D114" s="1">
        <v>2023</v>
      </c>
      <c r="E114" s="1" t="s">
        <v>63</v>
      </c>
      <c r="F114" s="1" t="s">
        <v>23</v>
      </c>
      <c r="G114" s="1" t="s">
        <v>65</v>
      </c>
      <c r="I114" s="1" t="s">
        <v>35</v>
      </c>
      <c r="K114" s="1" t="s">
        <v>64</v>
      </c>
      <c r="P114" s="1" t="s">
        <v>25</v>
      </c>
      <c r="S114" s="1" t="s">
        <v>27</v>
      </c>
      <c r="T114" s="1">
        <v>8.3333300000000001</v>
      </c>
      <c r="U114" s="1">
        <v>31.597200000000001</v>
      </c>
      <c r="W114" s="1" t="s">
        <v>33</v>
      </c>
      <c r="X114" s="1" t="s">
        <v>37</v>
      </c>
    </row>
    <row r="115" spans="1:24" x14ac:dyDescent="0.4">
      <c r="A115" s="1">
        <v>114</v>
      </c>
      <c r="B115" s="1">
        <v>5</v>
      </c>
      <c r="C115" s="1" t="s">
        <v>69</v>
      </c>
      <c r="D115" s="1">
        <v>2023</v>
      </c>
      <c r="E115" s="1" t="s">
        <v>63</v>
      </c>
      <c r="F115" s="1" t="s">
        <v>23</v>
      </c>
      <c r="G115" s="1" t="s">
        <v>65</v>
      </c>
      <c r="I115" s="1" t="s">
        <v>35</v>
      </c>
      <c r="K115" s="1" t="s">
        <v>40</v>
      </c>
      <c r="P115" s="1" t="s">
        <v>25</v>
      </c>
      <c r="S115" s="1" t="s">
        <v>27</v>
      </c>
      <c r="T115" s="1">
        <v>-21.875</v>
      </c>
      <c r="U115" s="1">
        <v>-1.0416700000000001</v>
      </c>
      <c r="W115" s="1" t="s">
        <v>33</v>
      </c>
      <c r="X115" s="1" t="s">
        <v>37</v>
      </c>
    </row>
    <row r="116" spans="1:24" x14ac:dyDescent="0.4">
      <c r="A116" s="1">
        <v>115</v>
      </c>
      <c r="B116" s="1">
        <v>5</v>
      </c>
      <c r="C116" s="1" t="s">
        <v>69</v>
      </c>
      <c r="D116" s="1">
        <v>2023</v>
      </c>
      <c r="E116" s="1" t="s">
        <v>63</v>
      </c>
      <c r="F116" s="1" t="s">
        <v>23</v>
      </c>
      <c r="G116" s="1" t="s">
        <v>65</v>
      </c>
      <c r="I116" s="1" t="s">
        <v>35</v>
      </c>
      <c r="K116" s="1" t="s">
        <v>38</v>
      </c>
      <c r="P116" s="1" t="s">
        <v>25</v>
      </c>
      <c r="S116" s="1" t="s">
        <v>27</v>
      </c>
      <c r="T116" s="1">
        <v>20.4861</v>
      </c>
      <c r="U116" s="1">
        <v>29.166699999999999</v>
      </c>
      <c r="W116" s="1" t="s">
        <v>33</v>
      </c>
      <c r="X116" s="1" t="s">
        <v>37</v>
      </c>
    </row>
    <row r="117" spans="1:24" x14ac:dyDescent="0.4">
      <c r="A117" s="1">
        <v>116</v>
      </c>
      <c r="B117" s="1">
        <v>5</v>
      </c>
      <c r="C117" s="1" t="s">
        <v>69</v>
      </c>
      <c r="D117" s="1">
        <v>2023</v>
      </c>
      <c r="E117" s="1" t="s">
        <v>63</v>
      </c>
      <c r="F117" s="1" t="s">
        <v>23</v>
      </c>
      <c r="G117" s="1" t="s">
        <v>66</v>
      </c>
      <c r="I117" s="1" t="s">
        <v>35</v>
      </c>
      <c r="K117" s="1" t="s">
        <v>42</v>
      </c>
      <c r="P117" s="1" t="s">
        <v>25</v>
      </c>
      <c r="S117" s="1" t="s">
        <v>27</v>
      </c>
      <c r="T117" s="1">
        <v>6.25</v>
      </c>
      <c r="U117" s="1">
        <v>8.6805599999999998</v>
      </c>
      <c r="W117" s="1" t="s">
        <v>33</v>
      </c>
      <c r="X117" s="1" t="s">
        <v>37</v>
      </c>
    </row>
    <row r="118" spans="1:24" x14ac:dyDescent="0.4">
      <c r="A118" s="1">
        <v>117</v>
      </c>
      <c r="B118" s="1">
        <v>5</v>
      </c>
      <c r="C118" s="1" t="s">
        <v>69</v>
      </c>
      <c r="D118" s="1">
        <v>2023</v>
      </c>
      <c r="E118" s="1" t="s">
        <v>63</v>
      </c>
      <c r="F118" s="1" t="s">
        <v>23</v>
      </c>
      <c r="G118" s="1" t="s">
        <v>66</v>
      </c>
      <c r="I118" s="1" t="s">
        <v>35</v>
      </c>
      <c r="K118" s="1" t="s">
        <v>64</v>
      </c>
      <c r="P118" s="1" t="s">
        <v>25</v>
      </c>
      <c r="S118" s="1" t="s">
        <v>27</v>
      </c>
      <c r="T118" s="1">
        <v>-0.34722199999999998</v>
      </c>
      <c r="U118" s="1">
        <v>5.5555599999999998</v>
      </c>
      <c r="W118" s="1" t="s">
        <v>33</v>
      </c>
      <c r="X118" s="1" t="s">
        <v>37</v>
      </c>
    </row>
    <row r="119" spans="1:24" x14ac:dyDescent="0.4">
      <c r="A119" s="1">
        <v>118</v>
      </c>
      <c r="B119" s="1">
        <v>5</v>
      </c>
      <c r="C119" s="1" t="s">
        <v>69</v>
      </c>
      <c r="D119" s="1">
        <v>2023</v>
      </c>
      <c r="E119" s="1" t="s">
        <v>63</v>
      </c>
      <c r="F119" s="1" t="s">
        <v>23</v>
      </c>
      <c r="G119" s="1" t="s">
        <v>66</v>
      </c>
      <c r="I119" s="1" t="s">
        <v>35</v>
      </c>
      <c r="K119" s="1" t="s">
        <v>40</v>
      </c>
      <c r="P119" s="1" t="s">
        <v>25</v>
      </c>
      <c r="S119" s="1" t="s">
        <v>27</v>
      </c>
      <c r="T119" s="1">
        <v>-8.6805599999999998</v>
      </c>
      <c r="U119" s="1">
        <v>-3.8194400000000002</v>
      </c>
      <c r="W119" s="1" t="s">
        <v>33</v>
      </c>
      <c r="X119" s="1" t="s">
        <v>37</v>
      </c>
    </row>
    <row r="120" spans="1:24" x14ac:dyDescent="0.4">
      <c r="A120" s="1">
        <v>119</v>
      </c>
      <c r="B120" s="1">
        <v>5</v>
      </c>
      <c r="C120" s="1" t="s">
        <v>69</v>
      </c>
      <c r="D120" s="1">
        <v>2023</v>
      </c>
      <c r="E120" s="1" t="s">
        <v>63</v>
      </c>
      <c r="F120" s="1" t="s">
        <v>23</v>
      </c>
      <c r="G120" s="1" t="s">
        <v>66</v>
      </c>
      <c r="I120" s="1" t="s">
        <v>35</v>
      </c>
      <c r="K120" s="1" t="s">
        <v>38</v>
      </c>
      <c r="P120" s="1" t="s">
        <v>25</v>
      </c>
      <c r="S120" s="1" t="s">
        <v>27</v>
      </c>
      <c r="T120" s="1">
        <v>14.2361</v>
      </c>
      <c r="U120" s="1">
        <v>18.055599999999998</v>
      </c>
      <c r="W120" s="1" t="s">
        <v>33</v>
      </c>
      <c r="X120" s="1" t="s">
        <v>37</v>
      </c>
    </row>
    <row r="121" spans="1:24" x14ac:dyDescent="0.4">
      <c r="A121" s="1">
        <v>120</v>
      </c>
      <c r="B121" s="1">
        <v>5</v>
      </c>
      <c r="C121" s="1" t="s">
        <v>69</v>
      </c>
      <c r="D121" s="1">
        <v>2023</v>
      </c>
      <c r="E121" s="1" t="s">
        <v>63</v>
      </c>
      <c r="F121" s="1" t="s">
        <v>23</v>
      </c>
      <c r="G121" s="1" t="s">
        <v>66</v>
      </c>
      <c r="I121" s="1" t="s">
        <v>35</v>
      </c>
      <c r="K121" s="1" t="s">
        <v>40</v>
      </c>
      <c r="P121" s="1" t="s">
        <v>25</v>
      </c>
      <c r="S121" s="1" t="s">
        <v>27</v>
      </c>
      <c r="T121" s="1">
        <v>-7.2916699999999999</v>
      </c>
      <c r="U121" s="1">
        <v>4.51389</v>
      </c>
      <c r="W121" s="1" t="s">
        <v>33</v>
      </c>
      <c r="X121" s="1" t="s">
        <v>37</v>
      </c>
    </row>
    <row r="122" spans="1:24" x14ac:dyDescent="0.4">
      <c r="A122" s="1">
        <v>121</v>
      </c>
      <c r="B122" s="1">
        <v>5</v>
      </c>
      <c r="C122" s="1" t="s">
        <v>69</v>
      </c>
      <c r="D122" s="1">
        <v>2023</v>
      </c>
      <c r="E122" s="1" t="s">
        <v>63</v>
      </c>
      <c r="F122" s="1" t="s">
        <v>23</v>
      </c>
      <c r="G122" s="1" t="s">
        <v>67</v>
      </c>
      <c r="I122" s="1" t="s">
        <v>35</v>
      </c>
      <c r="K122" s="1" t="s">
        <v>42</v>
      </c>
      <c r="P122" s="1" t="s">
        <v>25</v>
      </c>
      <c r="S122" s="1" t="s">
        <v>27</v>
      </c>
      <c r="T122" s="1">
        <v>-1.0416700000000001</v>
      </c>
      <c r="U122" s="1">
        <v>1.38889</v>
      </c>
      <c r="W122" s="1" t="s">
        <v>33</v>
      </c>
      <c r="X122" s="1" t="s">
        <v>37</v>
      </c>
    </row>
    <row r="123" spans="1:24" x14ac:dyDescent="0.4">
      <c r="A123" s="1">
        <v>122</v>
      </c>
      <c r="B123" s="1">
        <v>5</v>
      </c>
      <c r="C123" s="1" t="s">
        <v>69</v>
      </c>
      <c r="D123" s="1">
        <v>2023</v>
      </c>
      <c r="E123" s="1" t="s">
        <v>63</v>
      </c>
      <c r="F123" s="1" t="s">
        <v>23</v>
      </c>
      <c r="G123" s="1" t="s">
        <v>67</v>
      </c>
      <c r="I123" s="1" t="s">
        <v>35</v>
      </c>
      <c r="K123" s="1" t="s">
        <v>40</v>
      </c>
      <c r="P123" s="1" t="s">
        <v>25</v>
      </c>
      <c r="S123" s="1" t="s">
        <v>27</v>
      </c>
      <c r="T123" s="1">
        <v>-71.875</v>
      </c>
      <c r="U123" s="1">
        <v>-11.1111</v>
      </c>
      <c r="W123" s="1" t="s">
        <v>33</v>
      </c>
      <c r="X123" s="1" t="s">
        <v>37</v>
      </c>
    </row>
    <row r="124" spans="1:24" x14ac:dyDescent="0.4">
      <c r="A124" s="1">
        <v>123</v>
      </c>
      <c r="B124" s="1">
        <v>5</v>
      </c>
      <c r="C124" s="1" t="s">
        <v>69</v>
      </c>
      <c r="D124" s="1">
        <v>2023</v>
      </c>
      <c r="E124" s="1" t="s">
        <v>63</v>
      </c>
      <c r="F124" s="1" t="s">
        <v>23</v>
      </c>
      <c r="G124" s="1" t="s">
        <v>67</v>
      </c>
      <c r="I124" s="1" t="s">
        <v>35</v>
      </c>
      <c r="K124" s="1" t="s">
        <v>64</v>
      </c>
      <c r="P124" s="1" t="s">
        <v>25</v>
      </c>
      <c r="S124" s="1" t="s">
        <v>27</v>
      </c>
      <c r="T124" s="1">
        <v>-12.5</v>
      </c>
      <c r="U124" s="1">
        <v>-2.0833300000000001</v>
      </c>
      <c r="W124" s="1" t="s">
        <v>33</v>
      </c>
      <c r="X124" s="1" t="s">
        <v>37</v>
      </c>
    </row>
    <row r="125" spans="1:24" x14ac:dyDescent="0.4">
      <c r="A125" s="1">
        <v>124</v>
      </c>
      <c r="B125" s="1">
        <v>5</v>
      </c>
      <c r="C125" s="1" t="s">
        <v>69</v>
      </c>
      <c r="D125" s="1">
        <v>2023</v>
      </c>
      <c r="E125" s="1" t="s">
        <v>63</v>
      </c>
      <c r="F125" s="1" t="s">
        <v>23</v>
      </c>
      <c r="G125" s="1" t="s">
        <v>67</v>
      </c>
      <c r="I125" s="1" t="s">
        <v>35</v>
      </c>
      <c r="K125" s="1" t="s">
        <v>40</v>
      </c>
      <c r="P125" s="1" t="s">
        <v>25</v>
      </c>
      <c r="S125" s="1" t="s">
        <v>27</v>
      </c>
      <c r="T125" s="1">
        <v>-9.375</v>
      </c>
      <c r="U125" s="1">
        <v>-3.8194400000000002</v>
      </c>
      <c r="W125" s="1" t="s">
        <v>33</v>
      </c>
      <c r="X125" s="1" t="s">
        <v>37</v>
      </c>
    </row>
    <row r="126" spans="1:24" x14ac:dyDescent="0.4">
      <c r="A126" s="1">
        <v>125</v>
      </c>
      <c r="B126" s="1">
        <v>5</v>
      </c>
      <c r="C126" s="1" t="s">
        <v>69</v>
      </c>
      <c r="D126" s="1">
        <v>2023</v>
      </c>
      <c r="E126" s="1" t="s">
        <v>63</v>
      </c>
      <c r="F126" s="1" t="s">
        <v>23</v>
      </c>
      <c r="G126" s="1" t="s">
        <v>67</v>
      </c>
      <c r="I126" s="1" t="s">
        <v>35</v>
      </c>
      <c r="K126" s="1" t="s">
        <v>38</v>
      </c>
      <c r="P126" s="1" t="s">
        <v>25</v>
      </c>
      <c r="S126" s="1" t="s">
        <v>27</v>
      </c>
      <c r="T126" s="1">
        <v>4.51389</v>
      </c>
      <c r="U126" s="1">
        <v>9.375</v>
      </c>
      <c r="W126" s="1" t="s">
        <v>33</v>
      </c>
      <c r="X126" s="1" t="s">
        <v>37</v>
      </c>
    </row>
    <row r="127" spans="1:24" x14ac:dyDescent="0.4">
      <c r="A127" s="1">
        <v>126</v>
      </c>
      <c r="B127" s="1">
        <v>5</v>
      </c>
      <c r="C127" s="1" t="s">
        <v>69</v>
      </c>
      <c r="D127" s="1">
        <v>2023</v>
      </c>
      <c r="E127" s="1" t="s">
        <v>63</v>
      </c>
      <c r="F127" s="1" t="s">
        <v>23</v>
      </c>
      <c r="G127" s="1" t="s">
        <v>67</v>
      </c>
      <c r="I127" s="1" t="s">
        <v>35</v>
      </c>
      <c r="K127" s="1" t="s">
        <v>40</v>
      </c>
      <c r="P127" s="1" t="s">
        <v>25</v>
      </c>
      <c r="S127" s="1" t="s">
        <v>27</v>
      </c>
      <c r="T127" s="1">
        <v>-10.0694</v>
      </c>
      <c r="U127" s="1">
        <v>0</v>
      </c>
      <c r="W127" s="1" t="s">
        <v>33</v>
      </c>
      <c r="X127" s="1" t="s">
        <v>37</v>
      </c>
    </row>
    <row r="128" spans="1:24" x14ac:dyDescent="0.4">
      <c r="A128" s="1">
        <v>127</v>
      </c>
      <c r="B128" s="1">
        <v>5</v>
      </c>
      <c r="C128" s="1" t="s">
        <v>69</v>
      </c>
      <c r="D128" s="1">
        <v>2023</v>
      </c>
      <c r="E128" s="1" t="s">
        <v>63</v>
      </c>
      <c r="F128" s="1" t="s">
        <v>23</v>
      </c>
      <c r="G128" s="1" t="s">
        <v>68</v>
      </c>
      <c r="I128" s="1" t="s">
        <v>35</v>
      </c>
      <c r="K128" s="1" t="s">
        <v>42</v>
      </c>
      <c r="P128" s="1" t="s">
        <v>25</v>
      </c>
      <c r="S128" s="1" t="s">
        <v>27</v>
      </c>
      <c r="T128" s="1">
        <v>-12.5</v>
      </c>
      <c r="U128" s="1">
        <v>-0.34722199999999998</v>
      </c>
      <c r="W128" s="1" t="s">
        <v>33</v>
      </c>
      <c r="X128" s="1" t="s">
        <v>37</v>
      </c>
    </row>
    <row r="129" spans="1:24" x14ac:dyDescent="0.4">
      <c r="A129" s="1">
        <v>128</v>
      </c>
      <c r="B129" s="1">
        <v>5</v>
      </c>
      <c r="C129" s="1" t="s">
        <v>69</v>
      </c>
      <c r="D129" s="1">
        <v>2023</v>
      </c>
      <c r="E129" s="1" t="s">
        <v>63</v>
      </c>
      <c r="F129" s="1" t="s">
        <v>23</v>
      </c>
      <c r="G129" s="1" t="s">
        <v>68</v>
      </c>
      <c r="I129" s="1" t="s">
        <v>35</v>
      </c>
      <c r="K129" s="1" t="s">
        <v>64</v>
      </c>
      <c r="P129" s="1" t="s">
        <v>25</v>
      </c>
      <c r="S129" s="1" t="s">
        <v>27</v>
      </c>
      <c r="T129" s="1">
        <v>-22.222200000000001</v>
      </c>
      <c r="U129" s="1">
        <v>-4.1666699999999999</v>
      </c>
      <c r="W129" s="1" t="s">
        <v>33</v>
      </c>
      <c r="X129" s="1" t="s">
        <v>37</v>
      </c>
    </row>
    <row r="130" spans="1:24" x14ac:dyDescent="0.4">
      <c r="A130" s="1">
        <v>129</v>
      </c>
      <c r="B130" s="1">
        <v>5</v>
      </c>
      <c r="C130" s="1" t="s">
        <v>69</v>
      </c>
      <c r="D130" s="1">
        <v>2023</v>
      </c>
      <c r="E130" s="1" t="s">
        <v>63</v>
      </c>
      <c r="F130" s="1" t="s">
        <v>23</v>
      </c>
      <c r="G130" s="1" t="s">
        <v>68</v>
      </c>
      <c r="I130" s="1" t="s">
        <v>35</v>
      </c>
      <c r="K130" s="1" t="s">
        <v>40</v>
      </c>
      <c r="P130" s="1" t="s">
        <v>25</v>
      </c>
      <c r="S130" s="1" t="s">
        <v>27</v>
      </c>
      <c r="T130" s="1">
        <v>-16.319400000000002</v>
      </c>
      <c r="U130" s="1">
        <v>6.25</v>
      </c>
      <c r="W130" s="1" t="s">
        <v>33</v>
      </c>
      <c r="X130" s="1" t="s">
        <v>37</v>
      </c>
    </row>
    <row r="131" spans="1:24" x14ac:dyDescent="0.4">
      <c r="A131" s="1">
        <v>130</v>
      </c>
      <c r="B131" s="1">
        <v>5</v>
      </c>
      <c r="C131" s="1" t="s">
        <v>69</v>
      </c>
      <c r="D131" s="1">
        <v>2023</v>
      </c>
      <c r="E131" s="1" t="s">
        <v>63</v>
      </c>
      <c r="F131" s="1" t="s">
        <v>23</v>
      </c>
      <c r="G131" s="1" t="s">
        <v>68</v>
      </c>
      <c r="I131" s="1" t="s">
        <v>35</v>
      </c>
      <c r="K131" s="1" t="s">
        <v>38</v>
      </c>
      <c r="P131" s="1" t="s">
        <v>25</v>
      </c>
      <c r="S131" s="1" t="s">
        <v>27</v>
      </c>
      <c r="T131" s="1">
        <v>-28.819400000000002</v>
      </c>
      <c r="U131" s="1">
        <v>5.5555599999999998</v>
      </c>
      <c r="W131" s="1" t="s">
        <v>33</v>
      </c>
      <c r="X131" s="1" t="s">
        <v>37</v>
      </c>
    </row>
    <row r="132" spans="1:24" x14ac:dyDescent="0.4">
      <c r="A132" s="1">
        <v>131</v>
      </c>
      <c r="B132" s="1">
        <v>5</v>
      </c>
      <c r="C132" s="1" t="s">
        <v>69</v>
      </c>
      <c r="D132" s="1">
        <v>2023</v>
      </c>
      <c r="E132" s="1" t="s">
        <v>63</v>
      </c>
      <c r="F132" s="1" t="s">
        <v>23</v>
      </c>
      <c r="G132" s="1" t="s">
        <v>68</v>
      </c>
      <c r="I132" s="1" t="s">
        <v>35</v>
      </c>
      <c r="K132" s="1" t="s">
        <v>40</v>
      </c>
      <c r="P132" s="1" t="s">
        <v>25</v>
      </c>
      <c r="S132" s="1" t="s">
        <v>27</v>
      </c>
      <c r="T132" s="1">
        <v>-40.625</v>
      </c>
      <c r="U132" s="1">
        <v>-7.63889</v>
      </c>
      <c r="W132" s="1" t="s">
        <v>33</v>
      </c>
      <c r="X132" s="1" t="s">
        <v>37</v>
      </c>
    </row>
    <row r="133" spans="1:24" x14ac:dyDescent="0.4">
      <c r="A133" s="1">
        <v>132</v>
      </c>
      <c r="B133" s="1">
        <v>6</v>
      </c>
      <c r="C133" s="1" t="s">
        <v>72</v>
      </c>
      <c r="D133" s="1">
        <v>2019</v>
      </c>
      <c r="E133" s="1" t="s">
        <v>71</v>
      </c>
      <c r="F133" s="1" t="s">
        <v>73</v>
      </c>
      <c r="K133" s="1" t="s">
        <v>42</v>
      </c>
      <c r="P133" s="1" t="s">
        <v>25</v>
      </c>
      <c r="Q133" s="1">
        <v>123</v>
      </c>
      <c r="R133" s="1">
        <v>316</v>
      </c>
      <c r="S133" s="1" t="s">
        <v>70</v>
      </c>
      <c r="T133" s="1">
        <v>0.97</v>
      </c>
      <c r="U133" s="1">
        <v>1.02</v>
      </c>
      <c r="W133" s="1" t="s">
        <v>33</v>
      </c>
      <c r="X133" s="1" t="s">
        <v>37</v>
      </c>
    </row>
    <row r="134" spans="1:24" x14ac:dyDescent="0.4">
      <c r="A134" s="1">
        <v>133</v>
      </c>
      <c r="B134" s="1">
        <v>6</v>
      </c>
      <c r="C134" s="1" t="s">
        <v>72</v>
      </c>
      <c r="D134" s="1">
        <v>2019</v>
      </c>
      <c r="E134" s="1" t="s">
        <v>71</v>
      </c>
      <c r="F134" s="1" t="s">
        <v>73</v>
      </c>
      <c r="K134" s="1" t="s">
        <v>38</v>
      </c>
      <c r="P134" s="1" t="s">
        <v>25</v>
      </c>
      <c r="Q134" s="1">
        <v>48</v>
      </c>
      <c r="R134" s="1">
        <v>140</v>
      </c>
      <c r="S134" s="1" t="s">
        <v>70</v>
      </c>
      <c r="T134" s="1">
        <v>1.08</v>
      </c>
      <c r="U134" s="1">
        <v>1.1599999999999999</v>
      </c>
      <c r="W134" s="1" t="s">
        <v>33</v>
      </c>
      <c r="X134" s="1" t="s">
        <v>37</v>
      </c>
    </row>
    <row r="135" spans="1:24" x14ac:dyDescent="0.4">
      <c r="A135" s="1">
        <v>134</v>
      </c>
      <c r="B135" s="1">
        <v>6</v>
      </c>
      <c r="C135" s="1" t="s">
        <v>72</v>
      </c>
      <c r="D135" s="1">
        <v>2019</v>
      </c>
      <c r="E135" s="1" t="s">
        <v>71</v>
      </c>
      <c r="F135" s="1" t="s">
        <v>73</v>
      </c>
      <c r="K135" s="1" t="s">
        <v>64</v>
      </c>
      <c r="P135" s="1" t="s">
        <v>25</v>
      </c>
      <c r="Q135" s="1">
        <v>19</v>
      </c>
      <c r="R135" s="1">
        <v>46</v>
      </c>
      <c r="S135" s="1" t="s">
        <v>70</v>
      </c>
      <c r="T135" s="1">
        <v>0.87</v>
      </c>
      <c r="U135" s="1">
        <v>0.98</v>
      </c>
      <c r="W135" s="1" t="s">
        <v>33</v>
      </c>
      <c r="X135" s="1" t="s">
        <v>37</v>
      </c>
    </row>
    <row r="136" spans="1:24" x14ac:dyDescent="0.4">
      <c r="A136" s="1">
        <v>135</v>
      </c>
      <c r="B136" s="1">
        <v>6</v>
      </c>
      <c r="C136" s="1" t="s">
        <v>72</v>
      </c>
      <c r="D136" s="1">
        <v>2019</v>
      </c>
      <c r="E136" s="1" t="s">
        <v>71</v>
      </c>
      <c r="F136" s="1" t="s">
        <v>73</v>
      </c>
      <c r="K136" s="1" t="s">
        <v>40</v>
      </c>
      <c r="P136" s="1" t="s">
        <v>25</v>
      </c>
      <c r="Q136" s="1">
        <v>57</v>
      </c>
      <c r="R136" s="1">
        <v>130</v>
      </c>
      <c r="S136" s="1" t="s">
        <v>70</v>
      </c>
      <c r="T136" s="1">
        <v>0.89</v>
      </c>
      <c r="U136" s="1">
        <v>0.93</v>
      </c>
      <c r="W136" s="1" t="s">
        <v>33</v>
      </c>
      <c r="X136" s="1" t="s">
        <v>37</v>
      </c>
    </row>
    <row r="137" spans="1:24" x14ac:dyDescent="0.4">
      <c r="A137" s="1">
        <v>136</v>
      </c>
      <c r="B137" s="1">
        <v>7</v>
      </c>
      <c r="C137" s="1" t="s">
        <v>79</v>
      </c>
      <c r="D137" s="1">
        <v>2021</v>
      </c>
      <c r="E137" s="1" t="s">
        <v>80</v>
      </c>
      <c r="F137" s="1" t="s">
        <v>23</v>
      </c>
      <c r="K137" s="1" t="s">
        <v>42</v>
      </c>
      <c r="P137" s="1" t="s">
        <v>25</v>
      </c>
      <c r="R137" s="1">
        <v>423</v>
      </c>
      <c r="S137" s="1" t="s">
        <v>15</v>
      </c>
      <c r="T137" s="1">
        <v>-1.4814799999999999E-2</v>
      </c>
      <c r="U137" s="1">
        <v>5.5555600000000002E-3</v>
      </c>
      <c r="W137" s="1" t="s">
        <v>33</v>
      </c>
      <c r="X137" s="1" t="s">
        <v>37</v>
      </c>
    </row>
    <row r="138" spans="1:24" x14ac:dyDescent="0.4">
      <c r="A138" s="1">
        <v>137</v>
      </c>
      <c r="B138" s="1">
        <v>7</v>
      </c>
      <c r="C138" s="1" t="s">
        <v>79</v>
      </c>
      <c r="D138" s="1">
        <v>2021</v>
      </c>
      <c r="E138" s="1" t="s">
        <v>80</v>
      </c>
      <c r="F138" s="1" t="s">
        <v>23</v>
      </c>
      <c r="K138" s="1" t="s">
        <v>40</v>
      </c>
      <c r="P138" s="1" t="s">
        <v>25</v>
      </c>
      <c r="R138" s="1">
        <v>172</v>
      </c>
      <c r="S138" s="1" t="s">
        <v>15</v>
      </c>
      <c r="T138" s="1">
        <v>-4.4444400000000002E-2</v>
      </c>
      <c r="U138" s="1">
        <v>-1.4814799999999999E-2</v>
      </c>
      <c r="W138" s="1" t="s">
        <v>33</v>
      </c>
      <c r="X138" s="1" t="s">
        <v>37</v>
      </c>
    </row>
    <row r="139" spans="1:24" x14ac:dyDescent="0.4">
      <c r="A139" s="1">
        <v>138</v>
      </c>
      <c r="B139" s="1">
        <v>7</v>
      </c>
      <c r="C139" s="1" t="s">
        <v>79</v>
      </c>
      <c r="D139" s="1">
        <v>2021</v>
      </c>
      <c r="E139" s="1" t="s">
        <v>80</v>
      </c>
      <c r="F139" s="1" t="s">
        <v>23</v>
      </c>
      <c r="K139" s="1" t="s">
        <v>38</v>
      </c>
      <c r="P139" s="1" t="s">
        <v>25</v>
      </c>
      <c r="R139" s="1">
        <v>212</v>
      </c>
      <c r="S139" s="1" t="s">
        <v>15</v>
      </c>
      <c r="T139" s="1">
        <v>-1.11111E-2</v>
      </c>
      <c r="U139" s="1">
        <v>2.03704E-2</v>
      </c>
      <c r="W139" s="1" t="s">
        <v>33</v>
      </c>
      <c r="X139" s="1" t="s">
        <v>37</v>
      </c>
    </row>
    <row r="140" spans="1:24" x14ac:dyDescent="0.4">
      <c r="A140" s="1">
        <v>139</v>
      </c>
      <c r="B140" s="1">
        <v>7</v>
      </c>
      <c r="C140" s="1" t="s">
        <v>79</v>
      </c>
      <c r="D140" s="1">
        <v>2021</v>
      </c>
      <c r="E140" s="1" t="s">
        <v>80</v>
      </c>
      <c r="F140" s="1" t="s">
        <v>23</v>
      </c>
      <c r="K140" s="1" t="s">
        <v>64</v>
      </c>
      <c r="P140" s="1" t="s">
        <v>25</v>
      </c>
      <c r="R140" s="1">
        <v>39</v>
      </c>
      <c r="S140" s="1" t="s">
        <v>15</v>
      </c>
      <c r="T140" s="1">
        <v>-3.8888899999999997E-2</v>
      </c>
      <c r="U140" s="1">
        <v>1.66667E-2</v>
      </c>
      <c r="W140" s="1" t="s">
        <v>33</v>
      </c>
      <c r="X140" s="1" t="s">
        <v>37</v>
      </c>
    </row>
    <row r="141" spans="1:24" x14ac:dyDescent="0.4">
      <c r="A141" s="1">
        <v>140</v>
      </c>
      <c r="B141" s="1">
        <v>7</v>
      </c>
      <c r="C141" s="1" t="s">
        <v>79</v>
      </c>
      <c r="D141" s="1">
        <v>2021</v>
      </c>
      <c r="E141" s="1" t="s">
        <v>80</v>
      </c>
      <c r="F141" s="1" t="s">
        <v>23</v>
      </c>
      <c r="G141" s="1" t="s">
        <v>68</v>
      </c>
      <c r="P141" s="1" t="s">
        <v>25</v>
      </c>
      <c r="R141" s="1">
        <v>51</v>
      </c>
      <c r="S141" s="1" t="s">
        <v>15</v>
      </c>
      <c r="T141" s="1">
        <v>-6.2963000000000005E-2</v>
      </c>
      <c r="U141" s="1">
        <v>9.2592600000000001E-3</v>
      </c>
      <c r="W141" s="1" t="s">
        <v>33</v>
      </c>
      <c r="X141" s="1" t="s">
        <v>37</v>
      </c>
    </row>
    <row r="142" spans="1:24" x14ac:dyDescent="0.4">
      <c r="A142" s="1">
        <v>141</v>
      </c>
      <c r="B142" s="1">
        <v>7</v>
      </c>
      <c r="C142" s="1" t="s">
        <v>79</v>
      </c>
      <c r="D142" s="1">
        <v>2021</v>
      </c>
      <c r="E142" s="1" t="s">
        <v>80</v>
      </c>
      <c r="F142" s="1" t="s">
        <v>23</v>
      </c>
      <c r="G142" s="1" t="s">
        <v>74</v>
      </c>
      <c r="P142" s="1" t="s">
        <v>25</v>
      </c>
      <c r="R142" s="1">
        <v>240</v>
      </c>
      <c r="S142" s="1" t="s">
        <v>15</v>
      </c>
      <c r="T142" s="1">
        <v>-5.9259300000000001E-2</v>
      </c>
      <c r="U142" s="1">
        <v>-3.7037E-2</v>
      </c>
      <c r="W142" s="1" t="s">
        <v>33</v>
      </c>
      <c r="X142" s="1" t="s">
        <v>37</v>
      </c>
    </row>
    <row r="143" spans="1:24" x14ac:dyDescent="0.4">
      <c r="A143" s="1">
        <v>142</v>
      </c>
      <c r="B143" s="1">
        <v>7</v>
      </c>
      <c r="C143" s="1" t="s">
        <v>79</v>
      </c>
      <c r="D143" s="1">
        <v>2021</v>
      </c>
      <c r="E143" s="1" t="s">
        <v>80</v>
      </c>
      <c r="F143" s="1" t="s">
        <v>23</v>
      </c>
      <c r="G143" s="1" t="s">
        <v>75</v>
      </c>
      <c r="P143" s="1" t="s">
        <v>25</v>
      </c>
      <c r="R143" s="1">
        <v>19</v>
      </c>
      <c r="S143" s="1" t="s">
        <v>15</v>
      </c>
      <c r="T143" s="1">
        <v>-4.4444400000000002E-2</v>
      </c>
      <c r="U143" s="1">
        <v>3.51852E-2</v>
      </c>
      <c r="W143" s="1" t="s">
        <v>33</v>
      </c>
      <c r="X143" s="1" t="s">
        <v>37</v>
      </c>
    </row>
    <row r="144" spans="1:24" x14ac:dyDescent="0.4">
      <c r="A144" s="1">
        <v>143</v>
      </c>
      <c r="B144" s="1">
        <v>7</v>
      </c>
      <c r="C144" s="1" t="s">
        <v>79</v>
      </c>
      <c r="D144" s="1">
        <v>2021</v>
      </c>
      <c r="E144" s="1" t="s">
        <v>80</v>
      </c>
      <c r="F144" s="1" t="s">
        <v>23</v>
      </c>
      <c r="G144" s="1" t="s">
        <v>76</v>
      </c>
      <c r="P144" s="1" t="s">
        <v>25</v>
      </c>
      <c r="R144" s="1">
        <v>113</v>
      </c>
      <c r="S144" s="1" t="s">
        <v>15</v>
      </c>
      <c r="T144" s="1">
        <v>4.6296299999999999E-2</v>
      </c>
      <c r="U144" s="1">
        <v>8.8888900000000007E-2</v>
      </c>
      <c r="W144" s="1" t="s">
        <v>33</v>
      </c>
      <c r="X144" s="1" t="s">
        <v>37</v>
      </c>
    </row>
    <row r="145" spans="1:24" x14ac:dyDescent="0.4">
      <c r="A145" s="1">
        <v>144</v>
      </c>
      <c r="B145" s="1">
        <v>7</v>
      </c>
      <c r="C145" s="1" t="s">
        <v>79</v>
      </c>
      <c r="D145" s="1">
        <v>2021</v>
      </c>
      <c r="E145" s="1" t="s">
        <v>80</v>
      </c>
      <c r="F145" s="1" t="s">
        <v>23</v>
      </c>
      <c r="H145" s="1" t="s">
        <v>77</v>
      </c>
      <c r="P145" s="1" t="s">
        <v>25</v>
      </c>
      <c r="R145" s="1">
        <v>45</v>
      </c>
      <c r="S145" s="1" t="s">
        <v>15</v>
      </c>
      <c r="T145" s="1">
        <v>-0.17777799999999999</v>
      </c>
      <c r="U145" s="1">
        <v>-9.2592599999999997E-2</v>
      </c>
      <c r="W145" s="1" t="s">
        <v>33</v>
      </c>
      <c r="X145" s="1" t="s">
        <v>37</v>
      </c>
    </row>
    <row r="146" spans="1:24" x14ac:dyDescent="0.4">
      <c r="A146" s="1">
        <v>145</v>
      </c>
      <c r="B146" s="1">
        <v>7</v>
      </c>
      <c r="C146" s="1" t="s">
        <v>79</v>
      </c>
      <c r="D146" s="1">
        <v>2021</v>
      </c>
      <c r="E146" s="1" t="s">
        <v>80</v>
      </c>
      <c r="F146" s="1" t="s">
        <v>23</v>
      </c>
      <c r="H146" s="1" t="s">
        <v>78</v>
      </c>
      <c r="P146" s="1" t="s">
        <v>25</v>
      </c>
      <c r="R146" s="1">
        <v>48</v>
      </c>
      <c r="S146" s="1" t="s">
        <v>15</v>
      </c>
      <c r="T146" s="1">
        <v>-4.6296299999999999E-2</v>
      </c>
      <c r="U146" s="1">
        <v>1.4814799999999999E-2</v>
      </c>
      <c r="W146" s="1" t="s">
        <v>33</v>
      </c>
      <c r="X146" s="1" t="s">
        <v>37</v>
      </c>
    </row>
    <row r="147" spans="1:24" x14ac:dyDescent="0.4">
      <c r="A147" s="1">
        <v>146</v>
      </c>
      <c r="B147" s="1">
        <v>7</v>
      </c>
      <c r="C147" s="1" t="s">
        <v>79</v>
      </c>
      <c r="D147" s="1">
        <v>2021</v>
      </c>
      <c r="E147" s="1" t="s">
        <v>80</v>
      </c>
      <c r="F147" s="1" t="s">
        <v>23</v>
      </c>
      <c r="H147" s="1" t="s">
        <v>47</v>
      </c>
      <c r="P147" s="1" t="s">
        <v>25</v>
      </c>
      <c r="R147" s="1">
        <v>233</v>
      </c>
      <c r="S147" s="1" t="s">
        <v>15</v>
      </c>
      <c r="T147" s="1">
        <v>-2.7777799999999998E-2</v>
      </c>
      <c r="U147" s="1">
        <v>-5.5555600000000002E-3</v>
      </c>
      <c r="W147" s="1" t="s">
        <v>33</v>
      </c>
      <c r="X147" s="1" t="s">
        <v>37</v>
      </c>
    </row>
    <row r="148" spans="1:24" x14ac:dyDescent="0.4">
      <c r="A148" s="1">
        <v>147</v>
      </c>
      <c r="B148" s="1">
        <v>7</v>
      </c>
      <c r="C148" s="1" t="s">
        <v>79</v>
      </c>
      <c r="D148" s="1">
        <v>2021</v>
      </c>
      <c r="E148" s="1" t="s">
        <v>80</v>
      </c>
      <c r="F148" s="1" t="s">
        <v>23</v>
      </c>
      <c r="H148" s="1" t="s">
        <v>48</v>
      </c>
      <c r="P148" s="1" t="s">
        <v>25</v>
      </c>
      <c r="R148" s="1">
        <v>24</v>
      </c>
      <c r="S148" s="1" t="s">
        <v>15</v>
      </c>
      <c r="T148" s="1">
        <v>-0.124074</v>
      </c>
      <c r="U148" s="1">
        <v>-2.5925900000000002E-2</v>
      </c>
      <c r="W148" s="1" t="s">
        <v>33</v>
      </c>
      <c r="X148" s="1" t="s">
        <v>37</v>
      </c>
    </row>
    <row r="149" spans="1:24" x14ac:dyDescent="0.4">
      <c r="A149" s="1">
        <v>148</v>
      </c>
      <c r="B149" s="1">
        <v>7</v>
      </c>
      <c r="C149" s="1" t="s">
        <v>79</v>
      </c>
      <c r="D149" s="1">
        <v>2021</v>
      </c>
      <c r="E149" s="1" t="s">
        <v>80</v>
      </c>
      <c r="F149" s="1" t="s">
        <v>23</v>
      </c>
      <c r="H149" s="1" t="s">
        <v>46</v>
      </c>
      <c r="P149" s="1" t="s">
        <v>25</v>
      </c>
      <c r="R149" s="1">
        <v>72</v>
      </c>
      <c r="S149" s="1" t="s">
        <v>15</v>
      </c>
      <c r="T149" s="1">
        <v>6.2963000000000005E-2</v>
      </c>
      <c r="U149" s="1">
        <v>0.111111</v>
      </c>
      <c r="W149" s="1" t="s">
        <v>33</v>
      </c>
      <c r="X149" s="1" t="s">
        <v>37</v>
      </c>
    </row>
    <row r="150" spans="1:24" x14ac:dyDescent="0.4">
      <c r="A150" s="1">
        <v>149</v>
      </c>
      <c r="B150" s="1">
        <v>7</v>
      </c>
      <c r="C150" s="1" t="s">
        <v>79</v>
      </c>
      <c r="D150" s="1">
        <v>2021</v>
      </c>
      <c r="E150" s="1" t="s">
        <v>80</v>
      </c>
      <c r="F150" s="1" t="s">
        <v>23</v>
      </c>
      <c r="M150" s="1" t="s">
        <v>44</v>
      </c>
      <c r="P150" s="1" t="s">
        <v>25</v>
      </c>
      <c r="R150" s="1">
        <v>205</v>
      </c>
      <c r="S150" s="1" t="s">
        <v>15</v>
      </c>
      <c r="T150" s="1">
        <v>-1.66667E-2</v>
      </c>
      <c r="U150" s="1">
        <v>1.11111E-2</v>
      </c>
      <c r="W150" s="1" t="s">
        <v>33</v>
      </c>
      <c r="X150" s="1" t="s">
        <v>37</v>
      </c>
    </row>
    <row r="151" spans="1:24" x14ac:dyDescent="0.4">
      <c r="A151" s="1">
        <v>150</v>
      </c>
      <c r="B151" s="1">
        <v>7</v>
      </c>
      <c r="C151" s="1" t="s">
        <v>79</v>
      </c>
      <c r="D151" s="1">
        <v>2021</v>
      </c>
      <c r="E151" s="1" t="s">
        <v>80</v>
      </c>
      <c r="F151" s="1" t="s">
        <v>23</v>
      </c>
      <c r="M151" s="1" t="s">
        <v>43</v>
      </c>
      <c r="P151" s="1" t="s">
        <v>25</v>
      </c>
      <c r="R151" s="1">
        <v>197</v>
      </c>
      <c r="S151" s="1" t="s">
        <v>15</v>
      </c>
      <c r="T151" s="1">
        <v>-2.03704E-2</v>
      </c>
      <c r="U151" s="1">
        <v>9.2592600000000001E-3</v>
      </c>
      <c r="W151" s="1" t="s">
        <v>33</v>
      </c>
      <c r="X151" s="1" t="s">
        <v>37</v>
      </c>
    </row>
    <row r="152" spans="1:24" x14ac:dyDescent="0.4">
      <c r="A152" s="1">
        <v>151</v>
      </c>
      <c r="B152" s="1">
        <v>7</v>
      </c>
      <c r="C152" s="1" t="s">
        <v>79</v>
      </c>
      <c r="D152" s="1">
        <v>2021</v>
      </c>
      <c r="E152" s="1" t="s">
        <v>80</v>
      </c>
      <c r="F152" s="1" t="s">
        <v>23</v>
      </c>
      <c r="M152" s="1" t="s">
        <v>45</v>
      </c>
      <c r="P152" s="1" t="s">
        <v>25</v>
      </c>
      <c r="R152" s="1">
        <v>18</v>
      </c>
      <c r="S152" s="1" t="s">
        <v>15</v>
      </c>
      <c r="T152" s="1">
        <v>-0.22037000000000001</v>
      </c>
      <c r="U152" s="1">
        <v>-0.12037</v>
      </c>
      <c r="W152" s="1" t="s">
        <v>33</v>
      </c>
      <c r="X152" s="1" t="s">
        <v>37</v>
      </c>
    </row>
    <row r="153" spans="1:24" x14ac:dyDescent="0.4">
      <c r="A153" s="1">
        <v>152</v>
      </c>
      <c r="B153" s="1">
        <v>8</v>
      </c>
      <c r="C153" s="1" t="s">
        <v>84</v>
      </c>
      <c r="D153" s="1">
        <v>2021</v>
      </c>
      <c r="E153" s="1" t="s">
        <v>85</v>
      </c>
      <c r="F153" s="1" t="s">
        <v>86</v>
      </c>
      <c r="I153" s="1" t="s">
        <v>81</v>
      </c>
      <c r="K153" s="1" t="s">
        <v>42</v>
      </c>
      <c r="P153" s="1" t="s">
        <v>25</v>
      </c>
      <c r="R153" s="1">
        <v>316</v>
      </c>
      <c r="S153" s="1" t="s">
        <v>27</v>
      </c>
      <c r="T153" s="1">
        <v>0.24390200000000001</v>
      </c>
      <c r="U153" s="1">
        <v>3.2926799999999998</v>
      </c>
      <c r="W153" s="1" t="s">
        <v>32</v>
      </c>
      <c r="X153" s="1" t="s">
        <v>53</v>
      </c>
    </row>
    <row r="154" spans="1:24" x14ac:dyDescent="0.4">
      <c r="A154" s="1">
        <v>153</v>
      </c>
      <c r="B154" s="1">
        <v>8</v>
      </c>
      <c r="C154" s="1" t="s">
        <v>84</v>
      </c>
      <c r="D154" s="1">
        <v>2021</v>
      </c>
      <c r="E154" s="1" t="s">
        <v>85</v>
      </c>
      <c r="F154" s="1" t="s">
        <v>86</v>
      </c>
      <c r="I154" s="1" t="s">
        <v>81</v>
      </c>
      <c r="K154" s="1" t="s">
        <v>38</v>
      </c>
      <c r="P154" s="1" t="s">
        <v>25</v>
      </c>
      <c r="R154" s="1">
        <v>261</v>
      </c>
      <c r="S154" s="1" t="s">
        <v>27</v>
      </c>
      <c r="T154" s="1">
        <v>1.6463399999999999</v>
      </c>
      <c r="U154" s="1">
        <v>5.4878</v>
      </c>
      <c r="W154" s="1" t="s">
        <v>32</v>
      </c>
      <c r="X154" s="1" t="s">
        <v>53</v>
      </c>
    </row>
    <row r="155" spans="1:24" x14ac:dyDescent="0.4">
      <c r="A155" s="1">
        <v>154</v>
      </c>
      <c r="B155" s="1">
        <v>8</v>
      </c>
      <c r="C155" s="1" t="s">
        <v>84</v>
      </c>
      <c r="D155" s="1">
        <v>2021</v>
      </c>
      <c r="E155" s="1" t="s">
        <v>85</v>
      </c>
      <c r="F155" s="1" t="s">
        <v>86</v>
      </c>
      <c r="I155" s="1" t="s">
        <v>81</v>
      </c>
      <c r="K155" s="1" t="s">
        <v>40</v>
      </c>
      <c r="P155" s="1" t="s">
        <v>25</v>
      </c>
      <c r="R155" s="1">
        <v>55</v>
      </c>
      <c r="S155" s="1" t="s">
        <v>27</v>
      </c>
      <c r="T155" s="1">
        <v>-10.8537</v>
      </c>
      <c r="U155" s="1">
        <v>-7.3170700000000002</v>
      </c>
      <c r="W155" s="1" t="s">
        <v>32</v>
      </c>
      <c r="X155" s="1" t="s">
        <v>53</v>
      </c>
    </row>
    <row r="156" spans="1:24" x14ac:dyDescent="0.4">
      <c r="A156" s="1">
        <v>155</v>
      </c>
      <c r="B156" s="1">
        <v>8</v>
      </c>
      <c r="C156" s="1" t="s">
        <v>84</v>
      </c>
      <c r="D156" s="1">
        <v>2021</v>
      </c>
      <c r="E156" s="1" t="s">
        <v>85</v>
      </c>
      <c r="F156" s="1" t="s">
        <v>86</v>
      </c>
      <c r="I156" s="1" t="s">
        <v>35</v>
      </c>
      <c r="K156" s="1" t="s">
        <v>42</v>
      </c>
      <c r="P156" s="1" t="s">
        <v>25</v>
      </c>
      <c r="R156" s="1">
        <v>161</v>
      </c>
      <c r="S156" s="1" t="s">
        <v>27</v>
      </c>
      <c r="T156" s="1">
        <v>7.3170700000000002</v>
      </c>
      <c r="U156" s="1">
        <v>11.0366</v>
      </c>
      <c r="W156" s="1" t="s">
        <v>32</v>
      </c>
      <c r="X156" s="1" t="s">
        <v>53</v>
      </c>
    </row>
    <row r="157" spans="1:24" x14ac:dyDescent="0.4">
      <c r="A157" s="1">
        <v>156</v>
      </c>
      <c r="B157" s="1">
        <v>8</v>
      </c>
      <c r="C157" s="1" t="s">
        <v>84</v>
      </c>
      <c r="D157" s="1">
        <v>2021</v>
      </c>
      <c r="E157" s="1" t="s">
        <v>85</v>
      </c>
      <c r="F157" s="1" t="s">
        <v>86</v>
      </c>
      <c r="I157" s="1" t="s">
        <v>35</v>
      </c>
      <c r="K157" s="1" t="s">
        <v>38</v>
      </c>
      <c r="P157" s="1" t="s">
        <v>25</v>
      </c>
      <c r="R157" s="1">
        <v>126</v>
      </c>
      <c r="S157" s="1" t="s">
        <v>27</v>
      </c>
      <c r="T157" s="1">
        <v>7.4390200000000002</v>
      </c>
      <c r="U157" s="1">
        <v>11.5244</v>
      </c>
      <c r="W157" s="1" t="s">
        <v>32</v>
      </c>
      <c r="X157" s="1" t="s">
        <v>53</v>
      </c>
    </row>
    <row r="158" spans="1:24" x14ac:dyDescent="0.4">
      <c r="A158" s="1">
        <v>157</v>
      </c>
      <c r="B158" s="1">
        <v>8</v>
      </c>
      <c r="C158" s="1" t="s">
        <v>84</v>
      </c>
      <c r="D158" s="1">
        <v>2021</v>
      </c>
      <c r="E158" s="1" t="s">
        <v>85</v>
      </c>
      <c r="F158" s="1" t="s">
        <v>86</v>
      </c>
      <c r="I158" s="1" t="s">
        <v>35</v>
      </c>
      <c r="K158" s="1" t="s">
        <v>40</v>
      </c>
      <c r="P158" s="1" t="s">
        <v>25</v>
      </c>
      <c r="R158" s="1">
        <v>35</v>
      </c>
      <c r="S158" s="1" t="s">
        <v>27</v>
      </c>
      <c r="T158" s="1">
        <v>2.1951200000000002</v>
      </c>
      <c r="U158" s="1">
        <v>9.3292699999999993</v>
      </c>
      <c r="W158" s="1" t="s">
        <v>32</v>
      </c>
      <c r="X158" s="1" t="s">
        <v>53</v>
      </c>
    </row>
    <row r="159" spans="1:24" x14ac:dyDescent="0.4">
      <c r="A159" s="1">
        <v>158</v>
      </c>
      <c r="B159" s="1">
        <v>8</v>
      </c>
      <c r="C159" s="1" t="s">
        <v>84</v>
      </c>
      <c r="D159" s="1">
        <v>2021</v>
      </c>
      <c r="E159" s="1" t="s">
        <v>85</v>
      </c>
      <c r="F159" s="1" t="s">
        <v>86</v>
      </c>
      <c r="I159" s="1" t="s">
        <v>83</v>
      </c>
      <c r="K159" s="1" t="s">
        <v>42</v>
      </c>
      <c r="P159" s="1" t="s">
        <v>25</v>
      </c>
      <c r="R159" s="1">
        <v>23</v>
      </c>
      <c r="S159" s="1" t="s">
        <v>27</v>
      </c>
      <c r="T159" s="1">
        <v>-5.2439</v>
      </c>
      <c r="U159" s="1">
        <v>0.24390200000000001</v>
      </c>
      <c r="W159" s="1" t="s">
        <v>32</v>
      </c>
      <c r="X159" s="1" t="s">
        <v>53</v>
      </c>
    </row>
    <row r="160" spans="1:24" x14ac:dyDescent="0.4">
      <c r="A160" s="1">
        <v>159</v>
      </c>
      <c r="B160" s="1">
        <v>8</v>
      </c>
      <c r="C160" s="1" t="s">
        <v>84</v>
      </c>
      <c r="D160" s="1">
        <v>2021</v>
      </c>
      <c r="E160" s="1" t="s">
        <v>85</v>
      </c>
      <c r="F160" s="1" t="s">
        <v>86</v>
      </c>
      <c r="I160" s="1" t="s">
        <v>83</v>
      </c>
      <c r="K160" s="1" t="s">
        <v>38</v>
      </c>
      <c r="P160" s="1" t="s">
        <v>25</v>
      </c>
      <c r="R160" s="1">
        <v>19</v>
      </c>
      <c r="S160" s="1" t="s">
        <v>27</v>
      </c>
      <c r="T160" s="1">
        <v>-7.4390200000000002</v>
      </c>
      <c r="U160" s="1">
        <v>-0.91463399999999995</v>
      </c>
      <c r="W160" s="1" t="s">
        <v>32</v>
      </c>
      <c r="X160" s="1" t="s">
        <v>53</v>
      </c>
    </row>
    <row r="161" spans="1:24" x14ac:dyDescent="0.4">
      <c r="A161" s="1">
        <v>160</v>
      </c>
      <c r="B161" s="1">
        <v>8</v>
      </c>
      <c r="C161" s="1" t="s">
        <v>84</v>
      </c>
      <c r="D161" s="1">
        <v>2021</v>
      </c>
      <c r="E161" s="1" t="s">
        <v>85</v>
      </c>
      <c r="F161" s="1" t="s">
        <v>86</v>
      </c>
      <c r="I161" s="1" t="s">
        <v>83</v>
      </c>
      <c r="K161" s="1" t="s">
        <v>40</v>
      </c>
      <c r="P161" s="1" t="s">
        <v>25</v>
      </c>
      <c r="R161" s="1">
        <v>4</v>
      </c>
      <c r="S161" s="1" t="s">
        <v>27</v>
      </c>
      <c r="T161" s="1">
        <v>2.86585</v>
      </c>
      <c r="U161" s="1">
        <v>5.8536599999999996</v>
      </c>
      <c r="W161" s="1" t="s">
        <v>32</v>
      </c>
      <c r="X161" s="1" t="s">
        <v>53</v>
      </c>
    </row>
    <row r="162" spans="1:24" x14ac:dyDescent="0.4">
      <c r="A162" s="1">
        <v>161</v>
      </c>
      <c r="B162" s="1">
        <v>9</v>
      </c>
      <c r="C162" s="1" t="s">
        <v>89</v>
      </c>
      <c r="D162" s="1">
        <v>2021</v>
      </c>
      <c r="E162" s="1" t="s">
        <v>85</v>
      </c>
      <c r="F162" s="1" t="s">
        <v>90</v>
      </c>
      <c r="I162" s="1" t="s">
        <v>87</v>
      </c>
      <c r="K162" s="1" t="s">
        <v>38</v>
      </c>
      <c r="P162" s="1" t="s">
        <v>25</v>
      </c>
      <c r="Q162" s="1">
        <v>11</v>
      </c>
      <c r="R162" s="1">
        <v>29</v>
      </c>
      <c r="S162" s="1" t="s">
        <v>27</v>
      </c>
      <c r="T162" s="1">
        <v>1.4285699999999999</v>
      </c>
      <c r="U162" s="1">
        <v>8</v>
      </c>
      <c r="W162" s="1" t="s">
        <v>28</v>
      </c>
      <c r="X162" s="1" t="s">
        <v>37</v>
      </c>
    </row>
    <row r="163" spans="1:24" x14ac:dyDescent="0.4">
      <c r="A163" s="1">
        <v>162</v>
      </c>
      <c r="B163" s="1">
        <v>9</v>
      </c>
      <c r="C163" s="1" t="s">
        <v>89</v>
      </c>
      <c r="D163" s="1">
        <v>2021</v>
      </c>
      <c r="E163" s="1" t="s">
        <v>85</v>
      </c>
      <c r="F163" s="1" t="s">
        <v>90</v>
      </c>
      <c r="I163" s="1" t="s">
        <v>35</v>
      </c>
      <c r="K163" s="1" t="s">
        <v>38</v>
      </c>
      <c r="P163" s="1" t="s">
        <v>25</v>
      </c>
      <c r="Q163" s="1">
        <v>4</v>
      </c>
      <c r="R163" s="1">
        <v>9</v>
      </c>
      <c r="S163" s="1" t="s">
        <v>27</v>
      </c>
      <c r="T163" s="1">
        <v>16</v>
      </c>
      <c r="U163" s="1">
        <v>28</v>
      </c>
      <c r="W163" s="1" t="s">
        <v>28</v>
      </c>
      <c r="X163" s="1" t="s">
        <v>37</v>
      </c>
    </row>
    <row r="164" spans="1:24" x14ac:dyDescent="0.4">
      <c r="A164" s="1">
        <v>163</v>
      </c>
      <c r="B164" s="1">
        <v>9</v>
      </c>
      <c r="C164" s="1" t="s">
        <v>89</v>
      </c>
      <c r="D164" s="1">
        <v>2021</v>
      </c>
      <c r="E164" s="1" t="s">
        <v>85</v>
      </c>
      <c r="F164" s="1" t="s">
        <v>90</v>
      </c>
      <c r="I164" s="1" t="s">
        <v>88</v>
      </c>
      <c r="K164" s="1" t="s">
        <v>38</v>
      </c>
      <c r="P164" s="1" t="s">
        <v>25</v>
      </c>
      <c r="Q164" s="1">
        <v>21</v>
      </c>
      <c r="R164" s="1">
        <v>123</v>
      </c>
      <c r="S164" s="1" t="s">
        <v>27</v>
      </c>
      <c r="T164" s="1">
        <v>12.857100000000001</v>
      </c>
      <c r="U164" s="1">
        <v>16.285699999999999</v>
      </c>
      <c r="W164" s="1" t="s">
        <v>28</v>
      </c>
      <c r="X164" s="1" t="s">
        <v>37</v>
      </c>
    </row>
    <row r="165" spans="1:24" x14ac:dyDescent="0.4">
      <c r="A165" s="1">
        <v>164</v>
      </c>
      <c r="B165" s="1">
        <v>9</v>
      </c>
      <c r="C165" s="1" t="s">
        <v>89</v>
      </c>
      <c r="D165" s="1">
        <v>2021</v>
      </c>
      <c r="E165" s="1" t="s">
        <v>85</v>
      </c>
      <c r="F165" s="1" t="s">
        <v>90</v>
      </c>
      <c r="I165" s="1" t="s">
        <v>88</v>
      </c>
      <c r="K165" s="1" t="s">
        <v>38</v>
      </c>
      <c r="P165" s="1" t="s">
        <v>25</v>
      </c>
      <c r="Q165" s="1">
        <v>8</v>
      </c>
      <c r="R165" s="1">
        <v>62</v>
      </c>
      <c r="S165" s="1" t="s">
        <v>27</v>
      </c>
      <c r="T165" s="1">
        <v>15.7143</v>
      </c>
      <c r="U165" s="1">
        <v>20.285699999999999</v>
      </c>
      <c r="W165" s="1" t="s">
        <v>28</v>
      </c>
      <c r="X165" s="1" t="s">
        <v>37</v>
      </c>
    </row>
    <row r="166" spans="1:24" x14ac:dyDescent="0.4">
      <c r="A166" s="1">
        <v>165</v>
      </c>
      <c r="B166" s="1">
        <v>9</v>
      </c>
      <c r="C166" s="1" t="s">
        <v>89</v>
      </c>
      <c r="D166" s="1">
        <v>2021</v>
      </c>
      <c r="E166" s="1" t="s">
        <v>85</v>
      </c>
      <c r="F166" s="1" t="s">
        <v>90</v>
      </c>
      <c r="I166" s="1" t="s">
        <v>87</v>
      </c>
      <c r="K166" s="1" t="s">
        <v>40</v>
      </c>
      <c r="P166" s="1" t="s">
        <v>25</v>
      </c>
      <c r="Q166" s="1">
        <v>9</v>
      </c>
      <c r="R166" s="1">
        <v>25</v>
      </c>
      <c r="S166" s="1" t="s">
        <v>27</v>
      </c>
      <c r="T166" s="1">
        <v>3.7142900000000001</v>
      </c>
      <c r="U166" s="1">
        <v>9.7142900000000001</v>
      </c>
      <c r="W166" s="1" t="s">
        <v>28</v>
      </c>
      <c r="X166" s="1" t="s">
        <v>37</v>
      </c>
    </row>
    <row r="167" spans="1:24" x14ac:dyDescent="0.4">
      <c r="A167" s="1">
        <v>166</v>
      </c>
      <c r="B167" s="1">
        <v>9</v>
      </c>
      <c r="C167" s="1" t="s">
        <v>89</v>
      </c>
      <c r="D167" s="1">
        <v>2021</v>
      </c>
      <c r="E167" s="1" t="s">
        <v>85</v>
      </c>
      <c r="F167" s="1" t="s">
        <v>90</v>
      </c>
      <c r="I167" s="1" t="s">
        <v>35</v>
      </c>
      <c r="K167" s="1" t="s">
        <v>40</v>
      </c>
      <c r="P167" s="1" t="s">
        <v>25</v>
      </c>
      <c r="Q167" s="1">
        <v>1</v>
      </c>
      <c r="R167" s="1">
        <v>2</v>
      </c>
      <c r="S167" s="1" t="s">
        <v>27</v>
      </c>
      <c r="T167" s="1">
        <v>-14.2857</v>
      </c>
      <c r="U167" s="1">
        <v>5.4285699999999997</v>
      </c>
      <c r="W167" s="1" t="s">
        <v>28</v>
      </c>
      <c r="X167" s="1" t="s">
        <v>37</v>
      </c>
    </row>
    <row r="168" spans="1:24" x14ac:dyDescent="0.4">
      <c r="A168" s="1">
        <v>167</v>
      </c>
      <c r="B168" s="1">
        <v>9</v>
      </c>
      <c r="C168" s="1" t="s">
        <v>89</v>
      </c>
      <c r="D168" s="1">
        <v>2021</v>
      </c>
      <c r="E168" s="1" t="s">
        <v>85</v>
      </c>
      <c r="F168" s="1" t="s">
        <v>90</v>
      </c>
      <c r="I168" s="1" t="s">
        <v>88</v>
      </c>
      <c r="K168" s="1" t="s">
        <v>40</v>
      </c>
      <c r="P168" s="1" t="s">
        <v>25</v>
      </c>
      <c r="Q168" s="1">
        <v>7</v>
      </c>
      <c r="R168" s="1">
        <v>59</v>
      </c>
      <c r="S168" s="1" t="s">
        <v>27</v>
      </c>
      <c r="T168" s="1">
        <v>6.5714300000000003</v>
      </c>
      <c r="U168" s="1">
        <v>10.857100000000001</v>
      </c>
      <c r="W168" s="1" t="s">
        <v>28</v>
      </c>
      <c r="X168" s="1" t="s">
        <v>37</v>
      </c>
    </row>
    <row r="169" spans="1:24" x14ac:dyDescent="0.4">
      <c r="A169" s="1">
        <v>168</v>
      </c>
      <c r="B169" s="1">
        <v>9</v>
      </c>
      <c r="C169" s="1" t="s">
        <v>89</v>
      </c>
      <c r="D169" s="1">
        <v>2021</v>
      </c>
      <c r="E169" s="1" t="s">
        <v>85</v>
      </c>
      <c r="F169" s="1" t="s">
        <v>90</v>
      </c>
      <c r="I169" s="1" t="s">
        <v>88</v>
      </c>
      <c r="K169" s="1" t="s">
        <v>40</v>
      </c>
      <c r="P169" s="1" t="s">
        <v>25</v>
      </c>
      <c r="Q169" s="1">
        <v>4</v>
      </c>
      <c r="R169" s="1">
        <v>47</v>
      </c>
      <c r="S169" s="1" t="s">
        <v>27</v>
      </c>
      <c r="T169" s="1">
        <v>12.571400000000001</v>
      </c>
      <c r="U169" s="1">
        <v>17.428599999999999</v>
      </c>
      <c r="W169" s="1" t="s">
        <v>28</v>
      </c>
      <c r="X169" s="1" t="s">
        <v>37</v>
      </c>
    </row>
    <row r="170" spans="1:24" x14ac:dyDescent="0.4">
      <c r="A170" s="1">
        <v>169</v>
      </c>
      <c r="B170" s="1">
        <v>9</v>
      </c>
      <c r="C170" s="1" t="s">
        <v>89</v>
      </c>
      <c r="D170" s="1">
        <v>2021</v>
      </c>
      <c r="E170" s="1" t="s">
        <v>85</v>
      </c>
      <c r="F170" s="1" t="s">
        <v>90</v>
      </c>
      <c r="I170" s="1" t="s">
        <v>87</v>
      </c>
      <c r="K170" s="1" t="s">
        <v>38</v>
      </c>
      <c r="P170" s="1" t="s">
        <v>25</v>
      </c>
      <c r="Q170" s="1">
        <v>4</v>
      </c>
      <c r="R170" s="1">
        <v>6</v>
      </c>
      <c r="S170" s="1" t="s">
        <v>27</v>
      </c>
      <c r="T170" s="1">
        <v>-12.222200000000001</v>
      </c>
      <c r="U170" s="1">
        <v>10.833299999999999</v>
      </c>
      <c r="W170" s="1" t="s">
        <v>28</v>
      </c>
      <c r="X170" s="1" t="s">
        <v>37</v>
      </c>
    </row>
    <row r="171" spans="1:24" x14ac:dyDescent="0.4">
      <c r="A171" s="1">
        <v>170</v>
      </c>
      <c r="B171" s="1">
        <v>9</v>
      </c>
      <c r="C171" s="1" t="s">
        <v>89</v>
      </c>
      <c r="D171" s="1">
        <v>2021</v>
      </c>
      <c r="E171" s="1" t="s">
        <v>85</v>
      </c>
      <c r="F171" s="1" t="s">
        <v>90</v>
      </c>
      <c r="I171" s="1" t="s">
        <v>35</v>
      </c>
      <c r="K171" s="1" t="s">
        <v>38</v>
      </c>
      <c r="P171" s="1" t="s">
        <v>25</v>
      </c>
      <c r="Q171" s="1">
        <v>1</v>
      </c>
      <c r="R171" s="1">
        <v>4</v>
      </c>
      <c r="S171" s="1" t="s">
        <v>27</v>
      </c>
      <c r="T171" s="1">
        <v>-2.5</v>
      </c>
      <c r="U171" s="1">
        <v>24.166699999999999</v>
      </c>
      <c r="W171" s="1" t="s">
        <v>28</v>
      </c>
      <c r="X171" s="1" t="s">
        <v>37</v>
      </c>
    </row>
    <row r="172" spans="1:24" x14ac:dyDescent="0.4">
      <c r="A172" s="1">
        <v>171</v>
      </c>
      <c r="B172" s="1">
        <v>9</v>
      </c>
      <c r="C172" s="1" t="s">
        <v>89</v>
      </c>
      <c r="D172" s="1">
        <v>2021</v>
      </c>
      <c r="E172" s="1" t="s">
        <v>85</v>
      </c>
      <c r="F172" s="1" t="s">
        <v>90</v>
      </c>
      <c r="I172" s="1" t="s">
        <v>88</v>
      </c>
      <c r="K172" s="1" t="s">
        <v>38</v>
      </c>
      <c r="P172" s="1" t="s">
        <v>25</v>
      </c>
      <c r="Q172" s="1">
        <v>11</v>
      </c>
      <c r="R172" s="1">
        <v>73</v>
      </c>
      <c r="S172" s="1" t="s">
        <v>27</v>
      </c>
      <c r="T172" s="1">
        <v>-6.38889</v>
      </c>
      <c r="U172" s="1">
        <v>-0.27777800000000002</v>
      </c>
      <c r="W172" s="1" t="s">
        <v>28</v>
      </c>
      <c r="X172" s="1" t="s">
        <v>37</v>
      </c>
    </row>
    <row r="173" spans="1:24" x14ac:dyDescent="0.4">
      <c r="A173" s="1">
        <v>172</v>
      </c>
      <c r="B173" s="1">
        <v>10</v>
      </c>
      <c r="C173" s="1" t="s">
        <v>97</v>
      </c>
      <c r="D173" s="1">
        <v>2017</v>
      </c>
      <c r="E173" s="1" t="s">
        <v>98</v>
      </c>
      <c r="F173" s="1" t="s">
        <v>99</v>
      </c>
      <c r="I173" s="1" t="s">
        <v>35</v>
      </c>
      <c r="K173" s="1" t="s">
        <v>40</v>
      </c>
      <c r="P173" s="1" t="s">
        <v>25</v>
      </c>
      <c r="Q173" s="1">
        <v>47</v>
      </c>
      <c r="R173" s="1">
        <v>140</v>
      </c>
      <c r="S173" s="1" t="s">
        <v>70</v>
      </c>
      <c r="T173" s="1">
        <v>0.98658100000000004</v>
      </c>
      <c r="U173" s="1">
        <v>1.0057400000000001</v>
      </c>
      <c r="W173" s="1" t="s">
        <v>33</v>
      </c>
      <c r="X173" s="1" t="s">
        <v>37</v>
      </c>
    </row>
    <row r="174" spans="1:24" x14ac:dyDescent="0.4">
      <c r="A174" s="1">
        <v>173</v>
      </c>
      <c r="B174" s="1">
        <v>10</v>
      </c>
      <c r="C174" s="1" t="s">
        <v>97</v>
      </c>
      <c r="D174" s="1">
        <v>2017</v>
      </c>
      <c r="E174" s="1" t="s">
        <v>98</v>
      </c>
      <c r="F174" s="1" t="s">
        <v>99</v>
      </c>
      <c r="I174" s="1" t="s">
        <v>35</v>
      </c>
      <c r="K174" s="1" t="s">
        <v>64</v>
      </c>
      <c r="P174" s="1" t="s">
        <v>25</v>
      </c>
      <c r="Q174" s="1">
        <v>13</v>
      </c>
      <c r="R174" s="1">
        <v>28</v>
      </c>
      <c r="S174" s="1" t="s">
        <v>70</v>
      </c>
      <c r="T174" s="1">
        <v>1.0492900000000001</v>
      </c>
      <c r="U174" s="1">
        <v>1.1329</v>
      </c>
      <c r="W174" s="1" t="s">
        <v>33</v>
      </c>
      <c r="X174" s="1" t="s">
        <v>37</v>
      </c>
    </row>
    <row r="175" spans="1:24" x14ac:dyDescent="0.4">
      <c r="A175" s="1">
        <v>174</v>
      </c>
      <c r="B175" s="1">
        <v>10</v>
      </c>
      <c r="C175" s="1" t="s">
        <v>97</v>
      </c>
      <c r="D175" s="1">
        <v>2017</v>
      </c>
      <c r="E175" s="1" t="s">
        <v>98</v>
      </c>
      <c r="F175" s="1" t="s">
        <v>99</v>
      </c>
      <c r="I175" s="1" t="s">
        <v>35</v>
      </c>
      <c r="K175" s="1" t="s">
        <v>38</v>
      </c>
      <c r="P175" s="1" t="s">
        <v>25</v>
      </c>
      <c r="Q175" s="1">
        <v>36</v>
      </c>
      <c r="R175" s="1">
        <v>101</v>
      </c>
      <c r="S175" s="1" t="s">
        <v>70</v>
      </c>
      <c r="T175" s="1">
        <v>1.16774</v>
      </c>
      <c r="U175" s="1">
        <v>1.21129</v>
      </c>
      <c r="W175" s="1" t="s">
        <v>33</v>
      </c>
      <c r="X175" s="1" t="s">
        <v>37</v>
      </c>
    </row>
    <row r="176" spans="1:24" x14ac:dyDescent="0.4">
      <c r="A176" s="1">
        <v>175</v>
      </c>
      <c r="B176" s="1">
        <v>10</v>
      </c>
      <c r="C176" s="1" t="s">
        <v>97</v>
      </c>
      <c r="D176" s="1">
        <v>2017</v>
      </c>
      <c r="E176" s="1" t="s">
        <v>98</v>
      </c>
      <c r="F176" s="1" t="s">
        <v>99</v>
      </c>
      <c r="I176" s="1" t="s">
        <v>35</v>
      </c>
      <c r="P176" s="1" t="s">
        <v>25</v>
      </c>
      <c r="S176" s="1" t="s">
        <v>70</v>
      </c>
      <c r="T176" s="1">
        <v>0.94485699999999995</v>
      </c>
      <c r="U176" s="1">
        <v>0.97571399999999997</v>
      </c>
      <c r="W176" s="1" t="s">
        <v>33</v>
      </c>
      <c r="X176" s="1" t="s">
        <v>37</v>
      </c>
    </row>
    <row r="177" spans="1:24" x14ac:dyDescent="0.4">
      <c r="A177" s="1">
        <v>176</v>
      </c>
      <c r="B177" s="1">
        <v>10</v>
      </c>
      <c r="C177" s="1" t="s">
        <v>97</v>
      </c>
      <c r="D177" s="1">
        <v>2017</v>
      </c>
      <c r="E177" s="1" t="s">
        <v>98</v>
      </c>
      <c r="F177" s="1" t="s">
        <v>99</v>
      </c>
      <c r="I177" s="1" t="s">
        <v>35</v>
      </c>
      <c r="P177" s="1" t="s">
        <v>25</v>
      </c>
      <c r="S177" s="1" t="s">
        <v>70</v>
      </c>
      <c r="T177" s="1">
        <v>1.004</v>
      </c>
      <c r="U177" s="1">
        <v>1.1685700000000001</v>
      </c>
      <c r="W177" s="1" t="s">
        <v>33</v>
      </c>
      <c r="X177" s="1" t="s">
        <v>37</v>
      </c>
    </row>
    <row r="178" spans="1:24" x14ac:dyDescent="0.4">
      <c r="A178" s="1">
        <v>177</v>
      </c>
      <c r="B178" s="1">
        <v>10</v>
      </c>
      <c r="C178" s="1" t="s">
        <v>97</v>
      </c>
      <c r="D178" s="1">
        <v>2017</v>
      </c>
      <c r="E178" s="1" t="s">
        <v>98</v>
      </c>
      <c r="F178" s="1" t="s">
        <v>99</v>
      </c>
      <c r="I178" s="1" t="s">
        <v>35</v>
      </c>
      <c r="P178" s="1" t="s">
        <v>25</v>
      </c>
      <c r="S178" s="1" t="s">
        <v>70</v>
      </c>
      <c r="T178" s="1">
        <v>1.15571</v>
      </c>
      <c r="U178" s="1">
        <v>1.2868599999999999</v>
      </c>
      <c r="W178" s="1" t="s">
        <v>33</v>
      </c>
      <c r="X178" s="1" t="s">
        <v>37</v>
      </c>
    </row>
    <row r="179" spans="1:24" x14ac:dyDescent="0.4">
      <c r="A179" s="1">
        <v>178</v>
      </c>
      <c r="B179" s="1">
        <v>10</v>
      </c>
      <c r="C179" s="1" t="s">
        <v>97</v>
      </c>
      <c r="D179" s="1">
        <v>2017</v>
      </c>
      <c r="E179" s="1" t="s">
        <v>98</v>
      </c>
      <c r="F179" s="1" t="s">
        <v>99</v>
      </c>
      <c r="I179" s="1" t="s">
        <v>35</v>
      </c>
      <c r="P179" s="1" t="s">
        <v>26</v>
      </c>
      <c r="S179" s="1" t="s">
        <v>70</v>
      </c>
      <c r="T179" s="1">
        <v>0.98</v>
      </c>
      <c r="U179" s="1">
        <v>0.99</v>
      </c>
      <c r="W179" s="1" t="s">
        <v>33</v>
      </c>
      <c r="X179" s="1" t="s">
        <v>37</v>
      </c>
    </row>
    <row r="180" spans="1:24" x14ac:dyDescent="0.4">
      <c r="A180" s="1">
        <v>179</v>
      </c>
      <c r="B180" s="1">
        <v>10</v>
      </c>
      <c r="C180" s="1" t="s">
        <v>97</v>
      </c>
      <c r="D180" s="1">
        <v>2017</v>
      </c>
      <c r="E180" s="1" t="s">
        <v>98</v>
      </c>
      <c r="F180" s="1" t="s">
        <v>99</v>
      </c>
      <c r="I180" s="1" t="s">
        <v>35</v>
      </c>
      <c r="P180" s="1" t="s">
        <v>25</v>
      </c>
      <c r="S180" s="1" t="s">
        <v>70</v>
      </c>
      <c r="T180" s="1">
        <v>0.98</v>
      </c>
      <c r="U180" s="1">
        <v>1.03</v>
      </c>
      <c r="W180" s="1" t="s">
        <v>33</v>
      </c>
      <c r="X180" s="1" t="s">
        <v>37</v>
      </c>
    </row>
    <row r="181" spans="1:24" x14ac:dyDescent="0.4">
      <c r="A181" s="1">
        <v>180</v>
      </c>
      <c r="B181" s="1">
        <v>10</v>
      </c>
      <c r="C181" s="1" t="s">
        <v>97</v>
      </c>
      <c r="D181" s="1">
        <v>2017</v>
      </c>
      <c r="E181" s="1" t="s">
        <v>98</v>
      </c>
      <c r="F181" s="1" t="s">
        <v>99</v>
      </c>
      <c r="I181" s="1" t="s">
        <v>35</v>
      </c>
      <c r="J181" s="1" t="s">
        <v>54</v>
      </c>
      <c r="P181" s="1" t="s">
        <v>25</v>
      </c>
      <c r="S181" s="1" t="s">
        <v>70</v>
      </c>
      <c r="T181" s="1">
        <v>0.86473699999999998</v>
      </c>
      <c r="U181" s="1">
        <v>0.981263</v>
      </c>
      <c r="W181" s="1" t="s">
        <v>33</v>
      </c>
      <c r="X181" s="1" t="s">
        <v>37</v>
      </c>
    </row>
    <row r="182" spans="1:24" x14ac:dyDescent="0.4">
      <c r="A182" s="1">
        <v>181</v>
      </c>
      <c r="B182" s="1">
        <v>10</v>
      </c>
      <c r="C182" s="1" t="s">
        <v>97</v>
      </c>
      <c r="D182" s="1">
        <v>2017</v>
      </c>
      <c r="E182" s="1" t="s">
        <v>98</v>
      </c>
      <c r="F182" s="1" t="s">
        <v>99</v>
      </c>
      <c r="I182" s="1" t="s">
        <v>35</v>
      </c>
      <c r="J182" s="1" t="s">
        <v>55</v>
      </c>
      <c r="P182" s="1" t="s">
        <v>25</v>
      </c>
      <c r="S182" s="1" t="s">
        <v>70</v>
      </c>
      <c r="T182" s="1">
        <v>1.0494699999999999</v>
      </c>
      <c r="U182" s="1">
        <v>1.0921099999999999</v>
      </c>
      <c r="W182" s="1" t="s">
        <v>33</v>
      </c>
      <c r="X182" s="1" t="s">
        <v>37</v>
      </c>
    </row>
    <row r="183" spans="1:24" x14ac:dyDescent="0.4">
      <c r="A183" s="1">
        <v>182</v>
      </c>
      <c r="B183" s="1">
        <v>10</v>
      </c>
      <c r="C183" s="1" t="s">
        <v>97</v>
      </c>
      <c r="D183" s="1">
        <v>2017</v>
      </c>
      <c r="E183" s="1" t="s">
        <v>98</v>
      </c>
      <c r="F183" s="1" t="s">
        <v>99</v>
      </c>
      <c r="I183" s="1" t="s">
        <v>35</v>
      </c>
      <c r="J183" s="1" t="s">
        <v>56</v>
      </c>
      <c r="P183" s="1" t="s">
        <v>25</v>
      </c>
      <c r="S183" s="1" t="s">
        <v>70</v>
      </c>
      <c r="T183" s="1">
        <v>1.23705</v>
      </c>
      <c r="U183" s="1">
        <v>1.3109500000000001</v>
      </c>
      <c r="W183" s="1" t="s">
        <v>33</v>
      </c>
      <c r="X183" s="1" t="s">
        <v>37</v>
      </c>
    </row>
    <row r="184" spans="1:24" x14ac:dyDescent="0.4">
      <c r="A184" s="1">
        <v>183</v>
      </c>
      <c r="B184" s="1">
        <v>10</v>
      </c>
      <c r="C184" s="1" t="s">
        <v>97</v>
      </c>
      <c r="D184" s="1">
        <v>2017</v>
      </c>
      <c r="E184" s="1" t="s">
        <v>98</v>
      </c>
      <c r="F184" s="1" t="s">
        <v>91</v>
      </c>
      <c r="I184" s="1" t="s">
        <v>35</v>
      </c>
      <c r="P184" s="1" t="s">
        <v>25</v>
      </c>
      <c r="S184" s="1" t="s">
        <v>70</v>
      </c>
      <c r="T184" s="1">
        <v>0.86</v>
      </c>
      <c r="U184" s="1">
        <v>1</v>
      </c>
      <c r="W184" s="1" t="s">
        <v>33</v>
      </c>
      <c r="X184" s="1" t="s">
        <v>37</v>
      </c>
    </row>
    <row r="185" spans="1:24" x14ac:dyDescent="0.4">
      <c r="A185" s="1">
        <v>184</v>
      </c>
      <c r="B185" s="1">
        <v>10</v>
      </c>
      <c r="C185" s="1" t="s">
        <v>97</v>
      </c>
      <c r="D185" s="1">
        <v>2017</v>
      </c>
      <c r="E185" s="1" t="s">
        <v>98</v>
      </c>
      <c r="F185" s="1" t="s">
        <v>92</v>
      </c>
      <c r="I185" s="1" t="s">
        <v>35</v>
      </c>
      <c r="P185" s="1" t="s">
        <v>25</v>
      </c>
      <c r="S185" s="1" t="s">
        <v>70</v>
      </c>
      <c r="T185" s="1">
        <v>0.99</v>
      </c>
      <c r="U185" s="1">
        <v>1.01</v>
      </c>
      <c r="W185" s="1" t="s">
        <v>33</v>
      </c>
      <c r="X185" s="1" t="s">
        <v>37</v>
      </c>
    </row>
    <row r="186" spans="1:24" x14ac:dyDescent="0.4">
      <c r="A186" s="1">
        <v>185</v>
      </c>
      <c r="B186" s="1">
        <v>10</v>
      </c>
      <c r="C186" s="1" t="s">
        <v>97</v>
      </c>
      <c r="D186" s="1">
        <v>2017</v>
      </c>
      <c r="E186" s="1" t="s">
        <v>98</v>
      </c>
      <c r="F186" s="1" t="s">
        <v>93</v>
      </c>
      <c r="I186" s="1" t="s">
        <v>35</v>
      </c>
      <c r="P186" s="1" t="s">
        <v>25</v>
      </c>
      <c r="S186" s="1" t="s">
        <v>70</v>
      </c>
      <c r="T186" s="1">
        <v>1</v>
      </c>
      <c r="U186" s="1">
        <v>1.03</v>
      </c>
      <c r="W186" s="1" t="s">
        <v>33</v>
      </c>
      <c r="X186" s="1" t="s">
        <v>37</v>
      </c>
    </row>
    <row r="187" spans="1:24" x14ac:dyDescent="0.4">
      <c r="A187" s="1">
        <v>186</v>
      </c>
      <c r="B187" s="1">
        <v>10</v>
      </c>
      <c r="C187" s="1" t="s">
        <v>97</v>
      </c>
      <c r="D187" s="1">
        <v>2017</v>
      </c>
      <c r="E187" s="1" t="s">
        <v>98</v>
      </c>
      <c r="F187" s="1" t="s">
        <v>94</v>
      </c>
      <c r="I187" s="1" t="s">
        <v>35</v>
      </c>
      <c r="P187" s="1" t="s">
        <v>25</v>
      </c>
      <c r="S187" s="1" t="s">
        <v>70</v>
      </c>
      <c r="T187" s="1">
        <v>1.0900000000000001</v>
      </c>
      <c r="U187" s="1">
        <v>1.1399999999999999</v>
      </c>
      <c r="W187" s="1" t="s">
        <v>33</v>
      </c>
      <c r="X187" s="1" t="s">
        <v>37</v>
      </c>
    </row>
    <row r="188" spans="1:24" x14ac:dyDescent="0.4">
      <c r="A188" s="1">
        <v>187</v>
      </c>
      <c r="B188" s="1">
        <v>10</v>
      </c>
      <c r="C188" s="1" t="s">
        <v>97</v>
      </c>
      <c r="D188" s="1">
        <v>2017</v>
      </c>
      <c r="E188" s="1" t="s">
        <v>98</v>
      </c>
      <c r="F188" s="1" t="s">
        <v>95</v>
      </c>
      <c r="I188" s="1" t="s">
        <v>35</v>
      </c>
      <c r="P188" s="1" t="s">
        <v>25</v>
      </c>
      <c r="S188" s="1" t="s">
        <v>70</v>
      </c>
      <c r="T188" s="1">
        <v>1.0900000000000001</v>
      </c>
      <c r="U188" s="1">
        <v>1.1499999999999999</v>
      </c>
      <c r="W188" s="1" t="s">
        <v>33</v>
      </c>
      <c r="X188" s="1" t="s">
        <v>37</v>
      </c>
    </row>
    <row r="189" spans="1:24" x14ac:dyDescent="0.4">
      <c r="A189" s="1">
        <v>188</v>
      </c>
      <c r="B189" s="1">
        <v>10</v>
      </c>
      <c r="C189" s="1" t="s">
        <v>97</v>
      </c>
      <c r="D189" s="1">
        <v>2017</v>
      </c>
      <c r="E189" s="1" t="s">
        <v>98</v>
      </c>
      <c r="F189" s="1" t="s">
        <v>96</v>
      </c>
      <c r="I189" s="1" t="s">
        <v>35</v>
      </c>
      <c r="P189" s="1" t="s">
        <v>25</v>
      </c>
      <c r="S189" s="1" t="s">
        <v>70</v>
      </c>
      <c r="T189" s="1">
        <v>0.98</v>
      </c>
      <c r="U189" s="1">
        <v>1.22</v>
      </c>
      <c r="W189" s="1" t="s">
        <v>33</v>
      </c>
      <c r="X189" s="1" t="s">
        <v>37</v>
      </c>
    </row>
    <row r="190" spans="1:24" x14ac:dyDescent="0.4">
      <c r="A190" s="1">
        <v>189</v>
      </c>
      <c r="B190" s="1">
        <v>10</v>
      </c>
      <c r="C190" s="1" t="s">
        <v>97</v>
      </c>
      <c r="D190" s="1">
        <v>2017</v>
      </c>
      <c r="E190" s="1" t="s">
        <v>98</v>
      </c>
      <c r="F190" s="1" t="s">
        <v>99</v>
      </c>
      <c r="I190" s="1" t="s">
        <v>35</v>
      </c>
      <c r="N190" s="1" t="s">
        <v>183</v>
      </c>
      <c r="P190" s="1" t="s">
        <v>25</v>
      </c>
      <c r="S190" s="1" t="s">
        <v>70</v>
      </c>
      <c r="T190" s="1">
        <v>0.94564499999999996</v>
      </c>
      <c r="U190" s="1">
        <v>0.97612900000000002</v>
      </c>
      <c r="W190" s="1" t="s">
        <v>33</v>
      </c>
      <c r="X190" s="1" t="s">
        <v>37</v>
      </c>
    </row>
    <row r="191" spans="1:24" x14ac:dyDescent="0.4">
      <c r="A191" s="1">
        <v>190</v>
      </c>
      <c r="B191" s="1">
        <v>10</v>
      </c>
      <c r="C191" s="1" t="s">
        <v>97</v>
      </c>
      <c r="D191" s="1">
        <v>2017</v>
      </c>
      <c r="E191" s="1" t="s">
        <v>98</v>
      </c>
      <c r="F191" s="1" t="s">
        <v>99</v>
      </c>
      <c r="I191" s="1" t="s">
        <v>35</v>
      </c>
      <c r="N191" s="1" t="s">
        <v>184</v>
      </c>
      <c r="P191" s="1" t="s">
        <v>25</v>
      </c>
      <c r="S191" s="1" t="s">
        <v>70</v>
      </c>
      <c r="T191" s="1">
        <v>1.0022599999999999</v>
      </c>
      <c r="U191" s="1">
        <v>1.16774</v>
      </c>
      <c r="W191" s="1" t="s">
        <v>33</v>
      </c>
      <c r="X191" s="1" t="s">
        <v>37</v>
      </c>
    </row>
    <row r="192" spans="1:24" x14ac:dyDescent="0.4">
      <c r="A192" s="1">
        <v>191</v>
      </c>
      <c r="B192" s="1">
        <v>10</v>
      </c>
      <c r="C192" s="1" t="s">
        <v>97</v>
      </c>
      <c r="D192" s="1">
        <v>2017</v>
      </c>
      <c r="E192" s="1" t="s">
        <v>98</v>
      </c>
      <c r="F192" s="1" t="s">
        <v>99</v>
      </c>
      <c r="I192" s="1" t="s">
        <v>35</v>
      </c>
      <c r="N192" s="1" t="s">
        <v>185</v>
      </c>
      <c r="P192" s="1" t="s">
        <v>25</v>
      </c>
      <c r="S192" s="1" t="s">
        <v>70</v>
      </c>
      <c r="T192" s="1">
        <v>1.1546799999999999</v>
      </c>
      <c r="U192" s="1">
        <v>1.28532</v>
      </c>
      <c r="W192" s="1" t="s">
        <v>33</v>
      </c>
      <c r="X192" s="1" t="s">
        <v>37</v>
      </c>
    </row>
    <row r="193" spans="1:24" x14ac:dyDescent="0.4">
      <c r="A193" s="1">
        <v>192</v>
      </c>
      <c r="B193" s="1">
        <v>11</v>
      </c>
      <c r="C193" s="1" t="s">
        <v>84</v>
      </c>
      <c r="D193" s="1">
        <v>2023</v>
      </c>
      <c r="E193" s="1" t="s">
        <v>100</v>
      </c>
      <c r="F193" s="1" t="s">
        <v>90</v>
      </c>
      <c r="I193" s="1" t="s">
        <v>82</v>
      </c>
      <c r="P193" s="1" t="s">
        <v>25</v>
      </c>
      <c r="R193" s="1">
        <v>229</v>
      </c>
      <c r="S193" s="1" t="s">
        <v>27</v>
      </c>
      <c r="T193" s="1">
        <v>5.1694899999999997</v>
      </c>
      <c r="U193" s="1">
        <v>9.5762699999999992</v>
      </c>
      <c r="W193" s="1" t="s">
        <v>33</v>
      </c>
      <c r="X193" s="1" t="s">
        <v>37</v>
      </c>
    </row>
    <row r="194" spans="1:24" x14ac:dyDescent="0.4">
      <c r="A194" s="1">
        <v>193</v>
      </c>
      <c r="B194" s="1">
        <v>11</v>
      </c>
      <c r="C194" s="1" t="s">
        <v>84</v>
      </c>
      <c r="D194" s="1">
        <v>2023</v>
      </c>
      <c r="E194" s="1" t="s">
        <v>100</v>
      </c>
      <c r="F194" s="1" t="s">
        <v>90</v>
      </c>
      <c r="I194" s="1" t="s">
        <v>88</v>
      </c>
      <c r="P194" s="1" t="s">
        <v>25</v>
      </c>
      <c r="R194" s="1">
        <v>478</v>
      </c>
      <c r="S194" s="1" t="s">
        <v>27</v>
      </c>
      <c r="T194" s="1">
        <v>7.9661</v>
      </c>
      <c r="U194" s="1">
        <v>11.949199999999999</v>
      </c>
      <c r="W194" s="1" t="s">
        <v>33</v>
      </c>
      <c r="X194" s="1" t="s">
        <v>37</v>
      </c>
    </row>
    <row r="195" spans="1:24" x14ac:dyDescent="0.4">
      <c r="A195" s="1">
        <v>194</v>
      </c>
      <c r="B195" s="1">
        <v>11</v>
      </c>
      <c r="C195" s="1" t="s">
        <v>84</v>
      </c>
      <c r="D195" s="1">
        <v>2023</v>
      </c>
      <c r="E195" s="1" t="s">
        <v>100</v>
      </c>
      <c r="F195" s="1" t="s">
        <v>90</v>
      </c>
      <c r="I195" s="1" t="s">
        <v>35</v>
      </c>
      <c r="P195" s="1" t="s">
        <v>25</v>
      </c>
      <c r="R195" s="1">
        <v>184</v>
      </c>
      <c r="S195" s="1" t="s">
        <v>27</v>
      </c>
      <c r="T195" s="1">
        <v>14.661</v>
      </c>
      <c r="U195" s="1">
        <v>19.745799999999999</v>
      </c>
      <c r="W195" s="1" t="s">
        <v>33</v>
      </c>
      <c r="X195" s="1" t="s">
        <v>37</v>
      </c>
    </row>
    <row r="196" spans="1:24" x14ac:dyDescent="0.4">
      <c r="A196" s="1">
        <v>195</v>
      </c>
      <c r="B196" s="1">
        <v>11</v>
      </c>
      <c r="C196" s="1" t="s">
        <v>84</v>
      </c>
      <c r="D196" s="1">
        <v>2023</v>
      </c>
      <c r="E196" s="1" t="s">
        <v>100</v>
      </c>
      <c r="F196" s="1" t="s">
        <v>90</v>
      </c>
      <c r="I196" s="1" t="s">
        <v>101</v>
      </c>
      <c r="P196" s="1" t="s">
        <v>25</v>
      </c>
      <c r="R196" s="1">
        <v>380</v>
      </c>
      <c r="S196" s="1" t="s">
        <v>27</v>
      </c>
      <c r="T196" s="1">
        <v>8.5975599999999996</v>
      </c>
      <c r="U196" s="1">
        <v>12.5</v>
      </c>
      <c r="W196" s="1" t="s">
        <v>33</v>
      </c>
      <c r="X196" s="1" t="s">
        <v>37</v>
      </c>
    </row>
    <row r="197" spans="1:24" x14ac:dyDescent="0.4">
      <c r="A197" s="1">
        <v>196</v>
      </c>
      <c r="B197" s="1">
        <v>11</v>
      </c>
      <c r="C197" s="1" t="s">
        <v>84</v>
      </c>
      <c r="D197" s="1">
        <v>2023</v>
      </c>
      <c r="E197" s="1" t="s">
        <v>100</v>
      </c>
      <c r="F197" s="1" t="s">
        <v>90</v>
      </c>
      <c r="I197" s="1" t="s">
        <v>101</v>
      </c>
      <c r="P197" s="1" t="s">
        <v>25</v>
      </c>
      <c r="R197" s="1">
        <v>441</v>
      </c>
      <c r="S197" s="1" t="s">
        <v>27</v>
      </c>
      <c r="T197" s="1">
        <v>6.0365900000000003</v>
      </c>
      <c r="U197" s="1">
        <v>9.5122</v>
      </c>
      <c r="W197" s="1" t="s">
        <v>33</v>
      </c>
      <c r="X197" s="1" t="s">
        <v>37</v>
      </c>
    </row>
    <row r="198" spans="1:24" x14ac:dyDescent="0.4">
      <c r="A198" s="1">
        <v>197</v>
      </c>
      <c r="B198" s="1">
        <v>11</v>
      </c>
      <c r="C198" s="1" t="s">
        <v>84</v>
      </c>
      <c r="D198" s="1">
        <v>2023</v>
      </c>
      <c r="E198" s="1" t="s">
        <v>100</v>
      </c>
      <c r="F198" s="1" t="s">
        <v>90</v>
      </c>
      <c r="I198" s="1" t="s">
        <v>101</v>
      </c>
      <c r="K198" s="1" t="s">
        <v>38</v>
      </c>
      <c r="P198" s="1" t="s">
        <v>25</v>
      </c>
      <c r="R198" s="1">
        <v>625</v>
      </c>
      <c r="S198" s="1" t="s">
        <v>27</v>
      </c>
      <c r="T198" s="1">
        <v>9.4512199999999993</v>
      </c>
      <c r="U198" s="1">
        <v>13.0488</v>
      </c>
      <c r="W198" s="1" t="s">
        <v>33</v>
      </c>
      <c r="X198" s="1" t="s">
        <v>37</v>
      </c>
    </row>
    <row r="199" spans="1:24" x14ac:dyDescent="0.4">
      <c r="A199" s="1">
        <v>198</v>
      </c>
      <c r="B199" s="1">
        <v>11</v>
      </c>
      <c r="C199" s="1" t="s">
        <v>84</v>
      </c>
      <c r="D199" s="1">
        <v>2023</v>
      </c>
      <c r="E199" s="1" t="s">
        <v>100</v>
      </c>
      <c r="F199" s="1" t="s">
        <v>90</v>
      </c>
      <c r="I199" s="1" t="s">
        <v>101</v>
      </c>
      <c r="K199" s="1" t="s">
        <v>40</v>
      </c>
      <c r="P199" s="1" t="s">
        <v>25</v>
      </c>
      <c r="R199" s="1">
        <v>145</v>
      </c>
      <c r="S199" s="1" t="s">
        <v>27</v>
      </c>
      <c r="T199" s="1">
        <v>5.12195</v>
      </c>
      <c r="U199" s="1">
        <v>9.3902400000000004</v>
      </c>
      <c r="W199" s="1" t="s">
        <v>33</v>
      </c>
      <c r="X199" s="1" t="s">
        <v>37</v>
      </c>
    </row>
    <row r="200" spans="1:24" x14ac:dyDescent="0.4">
      <c r="A200" s="1">
        <v>199</v>
      </c>
      <c r="B200" s="1">
        <v>11</v>
      </c>
      <c r="C200" s="1" t="s">
        <v>84</v>
      </c>
      <c r="D200" s="1">
        <v>2023</v>
      </c>
      <c r="E200" s="1" t="s">
        <v>100</v>
      </c>
      <c r="F200" s="1" t="s">
        <v>90</v>
      </c>
      <c r="I200" s="1" t="s">
        <v>101</v>
      </c>
      <c r="K200" s="1" t="s">
        <v>40</v>
      </c>
      <c r="P200" s="1" t="s">
        <v>25</v>
      </c>
      <c r="R200" s="1">
        <v>50</v>
      </c>
      <c r="S200" s="1" t="s">
        <v>27</v>
      </c>
      <c r="T200" s="1">
        <v>3.0487799999999998</v>
      </c>
      <c r="U200" s="1">
        <v>8.4146300000000007</v>
      </c>
      <c r="W200" s="1" t="s">
        <v>33</v>
      </c>
      <c r="X200" s="1" t="s">
        <v>37</v>
      </c>
    </row>
    <row r="201" spans="1:24" x14ac:dyDescent="0.4">
      <c r="A201" s="1">
        <v>200</v>
      </c>
      <c r="B201" s="1">
        <v>11</v>
      </c>
      <c r="C201" s="1" t="s">
        <v>84</v>
      </c>
      <c r="D201" s="1">
        <v>2023</v>
      </c>
      <c r="E201" s="1" t="s">
        <v>100</v>
      </c>
      <c r="F201" s="1" t="s">
        <v>90</v>
      </c>
      <c r="I201" s="1" t="s">
        <v>101</v>
      </c>
      <c r="K201" s="1" t="s">
        <v>64</v>
      </c>
      <c r="P201" s="1" t="s">
        <v>25</v>
      </c>
      <c r="R201" s="1">
        <v>56</v>
      </c>
      <c r="S201" s="1" t="s">
        <v>27</v>
      </c>
      <c r="T201" s="1">
        <v>10.7317</v>
      </c>
      <c r="U201" s="1">
        <v>17.561</v>
      </c>
      <c r="W201" s="1" t="s">
        <v>33</v>
      </c>
      <c r="X201" s="1" t="s">
        <v>37</v>
      </c>
    </row>
    <row r="202" spans="1:24" x14ac:dyDescent="0.4">
      <c r="A202" s="1">
        <v>201</v>
      </c>
      <c r="B202" s="1">
        <v>11</v>
      </c>
      <c r="C202" s="1" t="s">
        <v>84</v>
      </c>
      <c r="D202" s="1">
        <v>2023</v>
      </c>
      <c r="E202" s="1" t="s">
        <v>100</v>
      </c>
      <c r="F202" s="1" t="s">
        <v>90</v>
      </c>
      <c r="I202" s="1" t="s">
        <v>101</v>
      </c>
      <c r="K202" s="1" t="s">
        <v>38</v>
      </c>
      <c r="P202" s="1" t="s">
        <v>25</v>
      </c>
      <c r="R202" s="1">
        <v>253</v>
      </c>
      <c r="S202" s="1" t="s">
        <v>27</v>
      </c>
      <c r="T202" s="1">
        <v>8.2926800000000007</v>
      </c>
      <c r="U202" s="1">
        <v>11.8902</v>
      </c>
      <c r="W202" s="1" t="s">
        <v>33</v>
      </c>
      <c r="X202" s="1" t="s">
        <v>37</v>
      </c>
    </row>
    <row r="203" spans="1:24" x14ac:dyDescent="0.4">
      <c r="A203" s="1">
        <v>202</v>
      </c>
      <c r="B203" s="1">
        <v>11</v>
      </c>
      <c r="C203" s="1" t="s">
        <v>84</v>
      </c>
      <c r="D203" s="1">
        <v>2023</v>
      </c>
      <c r="E203" s="1" t="s">
        <v>100</v>
      </c>
      <c r="F203" s="1" t="s">
        <v>90</v>
      </c>
      <c r="I203" s="1" t="s">
        <v>101</v>
      </c>
      <c r="K203" s="1" t="s">
        <v>38</v>
      </c>
      <c r="P203" s="1" t="s">
        <v>25</v>
      </c>
      <c r="R203" s="1">
        <v>30</v>
      </c>
      <c r="S203" s="1" t="s">
        <v>27</v>
      </c>
      <c r="T203" s="1">
        <v>3.2317100000000001</v>
      </c>
      <c r="U203" s="1">
        <v>9.7561</v>
      </c>
      <c r="W203" s="1" t="s">
        <v>33</v>
      </c>
      <c r="X203" s="1" t="s">
        <v>37</v>
      </c>
    </row>
    <row r="204" spans="1:24" x14ac:dyDescent="0.4">
      <c r="A204" s="1">
        <v>203</v>
      </c>
      <c r="B204" s="1">
        <v>11</v>
      </c>
      <c r="C204" s="1" t="s">
        <v>84</v>
      </c>
      <c r="D204" s="1">
        <v>2023</v>
      </c>
      <c r="E204" s="1" t="s">
        <v>100</v>
      </c>
      <c r="F204" s="1" t="s">
        <v>90</v>
      </c>
      <c r="I204" s="1" t="s">
        <v>101</v>
      </c>
      <c r="K204" s="1" t="s">
        <v>38</v>
      </c>
      <c r="P204" s="1" t="s">
        <v>25</v>
      </c>
      <c r="R204" s="1">
        <v>104</v>
      </c>
      <c r="S204" s="1" t="s">
        <v>27</v>
      </c>
      <c r="T204" s="1">
        <v>3.3536600000000001</v>
      </c>
      <c r="U204" s="1">
        <v>7.9268299999999998</v>
      </c>
      <c r="W204" s="1" t="s">
        <v>33</v>
      </c>
      <c r="X204" s="1" t="s">
        <v>37</v>
      </c>
    </row>
    <row r="205" spans="1:24" x14ac:dyDescent="0.4">
      <c r="A205" s="1">
        <v>204</v>
      </c>
      <c r="B205" s="1">
        <v>11</v>
      </c>
      <c r="C205" s="1" t="s">
        <v>84</v>
      </c>
      <c r="D205" s="1">
        <v>2023</v>
      </c>
      <c r="E205" s="1" t="s">
        <v>100</v>
      </c>
      <c r="F205" s="1" t="s">
        <v>90</v>
      </c>
      <c r="I205" s="1" t="s">
        <v>101</v>
      </c>
      <c r="K205" s="1" t="s">
        <v>38</v>
      </c>
      <c r="P205" s="1" t="s">
        <v>25</v>
      </c>
      <c r="R205" s="1">
        <v>77</v>
      </c>
      <c r="S205" s="1" t="s">
        <v>27</v>
      </c>
      <c r="T205" s="1">
        <v>2.2561</v>
      </c>
      <c r="U205" s="1">
        <v>7.5609799999999998</v>
      </c>
      <c r="W205" s="1" t="s">
        <v>33</v>
      </c>
      <c r="X205" s="1" t="s">
        <v>37</v>
      </c>
    </row>
    <row r="206" spans="1:24" x14ac:dyDescent="0.4">
      <c r="A206" s="1">
        <v>205</v>
      </c>
      <c r="B206" s="1">
        <v>11</v>
      </c>
      <c r="C206" s="1" t="s">
        <v>84</v>
      </c>
      <c r="D206" s="1">
        <v>2023</v>
      </c>
      <c r="E206" s="1" t="s">
        <v>100</v>
      </c>
      <c r="F206" s="1" t="s">
        <v>90</v>
      </c>
      <c r="I206" s="1" t="s">
        <v>101</v>
      </c>
      <c r="K206" s="1" t="s">
        <v>40</v>
      </c>
      <c r="P206" s="1" t="s">
        <v>25</v>
      </c>
      <c r="R206" s="1">
        <v>38</v>
      </c>
      <c r="S206" s="1" t="s">
        <v>27</v>
      </c>
      <c r="T206" s="1">
        <v>2.5</v>
      </c>
      <c r="U206" s="1">
        <v>8.0487800000000007</v>
      </c>
      <c r="W206" s="1" t="s">
        <v>33</v>
      </c>
      <c r="X206" s="1" t="s">
        <v>37</v>
      </c>
    </row>
    <row r="207" spans="1:24" x14ac:dyDescent="0.4">
      <c r="A207" s="1">
        <v>206</v>
      </c>
      <c r="B207" s="1">
        <v>11</v>
      </c>
      <c r="C207" s="1" t="s">
        <v>84</v>
      </c>
      <c r="D207" s="1">
        <v>2023</v>
      </c>
      <c r="E207" s="1" t="s">
        <v>100</v>
      </c>
      <c r="F207" s="1" t="s">
        <v>90</v>
      </c>
      <c r="I207" s="1" t="s">
        <v>101</v>
      </c>
      <c r="K207" s="1" t="s">
        <v>40</v>
      </c>
      <c r="P207" s="1" t="s">
        <v>25</v>
      </c>
      <c r="R207" s="1">
        <v>124</v>
      </c>
      <c r="S207" s="1" t="s">
        <v>27</v>
      </c>
      <c r="T207" s="1">
        <v>3.1097600000000001</v>
      </c>
      <c r="U207" s="1">
        <v>7.1951200000000002</v>
      </c>
      <c r="W207" s="1" t="s">
        <v>33</v>
      </c>
      <c r="X207" s="1" t="s">
        <v>37</v>
      </c>
    </row>
    <row r="208" spans="1:24" x14ac:dyDescent="0.4">
      <c r="A208" s="1">
        <v>207</v>
      </c>
      <c r="B208" s="1">
        <v>11</v>
      </c>
      <c r="C208" s="1" t="s">
        <v>84</v>
      </c>
      <c r="D208" s="1">
        <v>2023</v>
      </c>
      <c r="E208" s="1" t="s">
        <v>100</v>
      </c>
      <c r="F208" s="1" t="s">
        <v>90</v>
      </c>
      <c r="I208" s="1" t="s">
        <v>101</v>
      </c>
      <c r="K208" s="1" t="s">
        <v>40</v>
      </c>
      <c r="P208" s="1" t="s">
        <v>25</v>
      </c>
      <c r="R208" s="1">
        <v>18</v>
      </c>
      <c r="S208" s="1" t="s">
        <v>27</v>
      </c>
      <c r="T208" s="1">
        <v>6.5853700000000002</v>
      </c>
      <c r="U208" s="1">
        <v>14.5122</v>
      </c>
      <c r="W208" s="1" t="s">
        <v>33</v>
      </c>
      <c r="X208" s="1" t="s">
        <v>37</v>
      </c>
    </row>
    <row r="209" spans="1:24" x14ac:dyDescent="0.4">
      <c r="A209" s="1">
        <v>208</v>
      </c>
      <c r="B209" s="1">
        <v>12</v>
      </c>
      <c r="C209" s="1" t="s">
        <v>107</v>
      </c>
      <c r="D209" s="1">
        <v>2021</v>
      </c>
      <c r="E209" s="1" t="s">
        <v>108</v>
      </c>
      <c r="F209" s="1" t="s">
        <v>109</v>
      </c>
      <c r="K209" s="1" t="s">
        <v>42</v>
      </c>
      <c r="P209" s="1" t="s">
        <v>25</v>
      </c>
      <c r="R209" s="1">
        <v>368</v>
      </c>
      <c r="S209" s="1" t="s">
        <v>15</v>
      </c>
      <c r="T209" s="1">
        <v>4.0816300000000002E-3</v>
      </c>
      <c r="U209" s="1">
        <v>2.4489799999999999E-2</v>
      </c>
      <c r="W209" s="1" t="s">
        <v>33</v>
      </c>
      <c r="X209" s="1" t="s">
        <v>53</v>
      </c>
    </row>
    <row r="210" spans="1:24" x14ac:dyDescent="0.4">
      <c r="A210" s="1">
        <v>209</v>
      </c>
      <c r="B210" s="1">
        <v>12</v>
      </c>
      <c r="C210" s="1" t="s">
        <v>107</v>
      </c>
      <c r="D210" s="1">
        <v>2021</v>
      </c>
      <c r="E210" s="1" t="s">
        <v>108</v>
      </c>
      <c r="F210" s="1" t="s">
        <v>109</v>
      </c>
      <c r="K210" s="1" t="s">
        <v>38</v>
      </c>
      <c r="P210" s="1" t="s">
        <v>25</v>
      </c>
      <c r="R210" s="1">
        <v>335</v>
      </c>
      <c r="S210" s="1" t="s">
        <v>15</v>
      </c>
      <c r="T210" s="1">
        <v>1.0204100000000001E-2</v>
      </c>
      <c r="U210" s="1">
        <v>3.6734700000000002E-2</v>
      </c>
      <c r="W210" s="1" t="s">
        <v>33</v>
      </c>
      <c r="X210" s="1" t="s">
        <v>53</v>
      </c>
    </row>
    <row r="211" spans="1:24" x14ac:dyDescent="0.4">
      <c r="A211" s="1">
        <v>210</v>
      </c>
      <c r="B211" s="1">
        <v>12</v>
      </c>
      <c r="C211" s="1" t="s">
        <v>107</v>
      </c>
      <c r="D211" s="1">
        <v>2021</v>
      </c>
      <c r="E211" s="1" t="s">
        <v>108</v>
      </c>
      <c r="F211" s="1" t="s">
        <v>109</v>
      </c>
      <c r="K211" s="1" t="s">
        <v>40</v>
      </c>
      <c r="P211" s="1" t="s">
        <v>25</v>
      </c>
      <c r="R211" s="1">
        <v>33</v>
      </c>
      <c r="S211" s="1" t="s">
        <v>15</v>
      </c>
      <c r="T211" s="1">
        <v>-0.140816</v>
      </c>
      <c r="U211" s="1">
        <v>-8.7755100000000003E-2</v>
      </c>
      <c r="W211" s="1" t="s">
        <v>33</v>
      </c>
      <c r="X211" s="1" t="s">
        <v>53</v>
      </c>
    </row>
    <row r="212" spans="1:24" x14ac:dyDescent="0.4">
      <c r="A212" s="1">
        <v>211</v>
      </c>
      <c r="B212" s="1">
        <v>12</v>
      </c>
      <c r="C212" s="1" t="s">
        <v>107</v>
      </c>
      <c r="D212" s="1">
        <v>2021</v>
      </c>
      <c r="E212" s="1" t="s">
        <v>108</v>
      </c>
      <c r="F212" s="1" t="s">
        <v>109</v>
      </c>
      <c r="G212" s="1" t="s">
        <v>102</v>
      </c>
      <c r="P212" s="1" t="s">
        <v>25</v>
      </c>
      <c r="R212" s="1">
        <v>16</v>
      </c>
      <c r="S212" s="1" t="s">
        <v>15</v>
      </c>
      <c r="T212" s="1">
        <v>0.13469400000000001</v>
      </c>
      <c r="U212" s="1">
        <v>0.153061</v>
      </c>
      <c r="W212" s="1" t="s">
        <v>33</v>
      </c>
      <c r="X212" s="1" t="s">
        <v>53</v>
      </c>
    </row>
    <row r="213" spans="1:24" x14ac:dyDescent="0.4">
      <c r="A213" s="1">
        <v>212</v>
      </c>
      <c r="B213" s="1">
        <v>12</v>
      </c>
      <c r="C213" s="1" t="s">
        <v>107</v>
      </c>
      <c r="D213" s="1">
        <v>2021</v>
      </c>
      <c r="E213" s="1" t="s">
        <v>108</v>
      </c>
      <c r="F213" s="1" t="s">
        <v>109</v>
      </c>
      <c r="G213" s="1" t="s">
        <v>103</v>
      </c>
      <c r="P213" s="1" t="s">
        <v>25</v>
      </c>
      <c r="R213" s="1">
        <v>330</v>
      </c>
      <c r="S213" s="1" t="s">
        <v>15</v>
      </c>
      <c r="T213" s="1">
        <v>2.04082E-3</v>
      </c>
      <c r="U213" s="1">
        <v>2.4489799999999999E-2</v>
      </c>
      <c r="W213" s="1" t="s">
        <v>33</v>
      </c>
      <c r="X213" s="1" t="s">
        <v>53</v>
      </c>
    </row>
    <row r="214" spans="1:24" x14ac:dyDescent="0.4">
      <c r="A214" s="1">
        <v>213</v>
      </c>
      <c r="B214" s="1">
        <v>12</v>
      </c>
      <c r="C214" s="1" t="s">
        <v>107</v>
      </c>
      <c r="D214" s="1">
        <v>2021</v>
      </c>
      <c r="E214" s="1" t="s">
        <v>108</v>
      </c>
      <c r="F214" s="1" t="s">
        <v>109</v>
      </c>
      <c r="G214" s="1" t="s">
        <v>104</v>
      </c>
      <c r="P214" s="1" t="s">
        <v>25</v>
      </c>
      <c r="R214" s="1">
        <v>22</v>
      </c>
      <c r="S214" s="1" t="s">
        <v>15</v>
      </c>
      <c r="T214" s="1">
        <v>-0.122449</v>
      </c>
      <c r="U214" s="1">
        <v>-6.9387799999999999E-2</v>
      </c>
      <c r="W214" s="1" t="s">
        <v>33</v>
      </c>
      <c r="X214" s="1" t="s">
        <v>53</v>
      </c>
    </row>
    <row r="215" spans="1:24" x14ac:dyDescent="0.4">
      <c r="A215" s="1">
        <v>214</v>
      </c>
      <c r="B215" s="1">
        <v>12</v>
      </c>
      <c r="C215" s="1" t="s">
        <v>107</v>
      </c>
      <c r="D215" s="1">
        <v>2021</v>
      </c>
      <c r="E215" s="1" t="s">
        <v>108</v>
      </c>
      <c r="F215" s="1" t="s">
        <v>109</v>
      </c>
      <c r="G215" s="1" t="s">
        <v>105</v>
      </c>
      <c r="P215" s="1" t="s">
        <v>25</v>
      </c>
      <c r="R215" s="1">
        <v>24</v>
      </c>
      <c r="S215" s="1" t="s">
        <v>15</v>
      </c>
      <c r="T215" s="1">
        <v>2.0408200000000001E-2</v>
      </c>
      <c r="U215" s="1">
        <v>8.1632700000000002E-2</v>
      </c>
      <c r="W215" s="1" t="s">
        <v>33</v>
      </c>
      <c r="X215" s="1" t="s">
        <v>53</v>
      </c>
    </row>
    <row r="216" spans="1:24" x14ac:dyDescent="0.4">
      <c r="A216" s="1">
        <v>215</v>
      </c>
      <c r="B216" s="1">
        <v>12</v>
      </c>
      <c r="C216" s="1" t="s">
        <v>107</v>
      </c>
      <c r="D216" s="1">
        <v>2021</v>
      </c>
      <c r="E216" s="1" t="s">
        <v>108</v>
      </c>
      <c r="F216" s="1" t="s">
        <v>109</v>
      </c>
      <c r="G216" s="1" t="s">
        <v>106</v>
      </c>
      <c r="P216" s="1" t="s">
        <v>25</v>
      </c>
      <c r="R216" s="1">
        <v>344</v>
      </c>
      <c r="S216" s="1" t="s">
        <v>15</v>
      </c>
      <c r="T216" s="1">
        <v>-4.0816300000000002E-3</v>
      </c>
      <c r="U216" s="1">
        <v>2.2449E-2</v>
      </c>
      <c r="W216" s="1" t="s">
        <v>33</v>
      </c>
      <c r="X216" s="1" t="s">
        <v>53</v>
      </c>
    </row>
    <row r="217" spans="1:24" x14ac:dyDescent="0.4">
      <c r="A217" s="1">
        <v>216</v>
      </c>
      <c r="B217" s="1">
        <v>12</v>
      </c>
      <c r="C217" s="1" t="s">
        <v>107</v>
      </c>
      <c r="D217" s="1">
        <v>2021</v>
      </c>
      <c r="E217" s="1" t="s">
        <v>108</v>
      </c>
      <c r="F217" s="1" t="s">
        <v>109</v>
      </c>
      <c r="P217" s="1" t="s">
        <v>25</v>
      </c>
      <c r="R217" s="1">
        <v>49</v>
      </c>
      <c r="S217" s="1" t="s">
        <v>15</v>
      </c>
      <c r="T217" s="1">
        <v>1.83673E-2</v>
      </c>
      <c r="U217" s="1">
        <v>0.10408199999999999</v>
      </c>
      <c r="W217" s="1" t="s">
        <v>33</v>
      </c>
      <c r="X217" s="1" t="s">
        <v>53</v>
      </c>
    </row>
    <row r="218" spans="1:24" x14ac:dyDescent="0.4">
      <c r="A218" s="1">
        <v>217</v>
      </c>
      <c r="B218" s="1">
        <v>12</v>
      </c>
      <c r="C218" s="1" t="s">
        <v>107</v>
      </c>
      <c r="D218" s="1">
        <v>2021</v>
      </c>
      <c r="E218" s="1" t="s">
        <v>108</v>
      </c>
      <c r="F218" s="1" t="s">
        <v>109</v>
      </c>
      <c r="P218" s="1" t="s">
        <v>25</v>
      </c>
      <c r="R218" s="1">
        <v>249</v>
      </c>
      <c r="S218" s="1" t="s">
        <v>15</v>
      </c>
      <c r="T218" s="1">
        <v>-1.83673E-2</v>
      </c>
      <c r="U218" s="1">
        <v>1.0204100000000001E-2</v>
      </c>
      <c r="W218" s="1" t="s">
        <v>33</v>
      </c>
      <c r="X218" s="1" t="s">
        <v>53</v>
      </c>
    </row>
    <row r="219" spans="1:24" x14ac:dyDescent="0.4">
      <c r="A219" s="1">
        <v>218</v>
      </c>
      <c r="B219" s="1">
        <v>12</v>
      </c>
      <c r="C219" s="1" t="s">
        <v>107</v>
      </c>
      <c r="D219" s="1">
        <v>2021</v>
      </c>
      <c r="E219" s="1" t="s">
        <v>108</v>
      </c>
      <c r="F219" s="1" t="s">
        <v>109</v>
      </c>
      <c r="P219" s="1" t="s">
        <v>25</v>
      </c>
      <c r="R219" s="1">
        <v>70</v>
      </c>
      <c r="S219" s="1" t="s">
        <v>15</v>
      </c>
      <c r="T219" s="1">
        <v>-1.6326500000000001E-2</v>
      </c>
      <c r="U219" s="1">
        <v>2.0408200000000001E-2</v>
      </c>
      <c r="W219" s="1" t="s">
        <v>33</v>
      </c>
      <c r="X219" s="1" t="s">
        <v>53</v>
      </c>
    </row>
    <row r="220" spans="1:24" x14ac:dyDescent="0.4">
      <c r="A220" s="1">
        <v>219</v>
      </c>
      <c r="B220" s="1">
        <v>13</v>
      </c>
      <c r="C220" s="1" t="s">
        <v>110</v>
      </c>
      <c r="D220" s="1">
        <v>2014</v>
      </c>
      <c r="E220" s="1" t="s">
        <v>98</v>
      </c>
      <c r="F220" s="1" t="s">
        <v>23</v>
      </c>
      <c r="M220" s="1" t="s">
        <v>43</v>
      </c>
      <c r="P220" s="1" t="s">
        <v>24</v>
      </c>
      <c r="R220" s="1">
        <v>54</v>
      </c>
      <c r="S220" s="1" t="s">
        <v>15</v>
      </c>
      <c r="T220" s="1">
        <v>1.76129</v>
      </c>
      <c r="U220" s="1">
        <v>1.7806500000000001</v>
      </c>
      <c r="W220" s="1" t="s">
        <v>33</v>
      </c>
      <c r="X220" s="1" t="s">
        <v>37</v>
      </c>
    </row>
    <row r="221" spans="1:24" x14ac:dyDescent="0.4">
      <c r="A221" s="1">
        <v>220</v>
      </c>
      <c r="B221" s="1">
        <v>13</v>
      </c>
      <c r="C221" s="1" t="s">
        <v>110</v>
      </c>
      <c r="D221" s="1">
        <v>2014</v>
      </c>
      <c r="E221" s="1" t="s">
        <v>98</v>
      </c>
      <c r="F221" s="1" t="s">
        <v>23</v>
      </c>
      <c r="M221" s="1" t="s">
        <v>45</v>
      </c>
      <c r="P221" s="1" t="s">
        <v>24</v>
      </c>
      <c r="R221" s="1">
        <v>30</v>
      </c>
      <c r="S221" s="1" t="s">
        <v>15</v>
      </c>
      <c r="T221" s="1">
        <v>-0.65806500000000001</v>
      </c>
      <c r="U221" s="1">
        <v>-0.180645</v>
      </c>
      <c r="W221" s="1" t="s">
        <v>33</v>
      </c>
      <c r="X221" s="1" t="s">
        <v>37</v>
      </c>
    </row>
    <row r="222" spans="1:24" x14ac:dyDescent="0.4">
      <c r="A222" s="1">
        <v>221</v>
      </c>
      <c r="B222" s="1">
        <v>13</v>
      </c>
      <c r="C222" s="1" t="s">
        <v>110</v>
      </c>
      <c r="D222" s="1">
        <v>2014</v>
      </c>
      <c r="E222" s="1" t="s">
        <v>98</v>
      </c>
      <c r="F222" s="1" t="s">
        <v>23</v>
      </c>
      <c r="K222" s="1" t="s">
        <v>39</v>
      </c>
      <c r="P222" s="1" t="s">
        <v>24</v>
      </c>
      <c r="R222" s="1">
        <v>4</v>
      </c>
      <c r="S222" s="1" t="s">
        <v>15</v>
      </c>
      <c r="T222" s="1">
        <v>-0.26451599999999997</v>
      </c>
      <c r="U222" s="1">
        <v>8.3871000000000001E-2</v>
      </c>
      <c r="W222" s="1" t="s">
        <v>33</v>
      </c>
      <c r="X222" s="1" t="s">
        <v>37</v>
      </c>
    </row>
    <row r="223" spans="1:24" x14ac:dyDescent="0.4">
      <c r="A223" s="1">
        <v>222</v>
      </c>
      <c r="B223" s="1">
        <v>13</v>
      </c>
      <c r="C223" s="1" t="s">
        <v>110</v>
      </c>
      <c r="D223" s="1">
        <v>2014</v>
      </c>
      <c r="E223" s="1" t="s">
        <v>98</v>
      </c>
      <c r="F223" s="1" t="s">
        <v>23</v>
      </c>
      <c r="K223" s="1" t="s">
        <v>38</v>
      </c>
      <c r="P223" s="1" t="s">
        <v>24</v>
      </c>
      <c r="R223" s="1">
        <v>33</v>
      </c>
      <c r="S223" s="1" t="s">
        <v>15</v>
      </c>
      <c r="T223" s="1">
        <v>1.74194</v>
      </c>
      <c r="U223" s="1">
        <v>1.7741899999999999</v>
      </c>
      <c r="W223" s="1" t="s">
        <v>33</v>
      </c>
      <c r="X223" s="1" t="s">
        <v>37</v>
      </c>
    </row>
    <row r="224" spans="1:24" x14ac:dyDescent="0.4">
      <c r="A224" s="1">
        <v>223</v>
      </c>
      <c r="B224" s="1">
        <v>13</v>
      </c>
      <c r="C224" s="1" t="s">
        <v>110</v>
      </c>
      <c r="D224" s="1">
        <v>2014</v>
      </c>
      <c r="E224" s="1" t="s">
        <v>98</v>
      </c>
      <c r="F224" s="1" t="s">
        <v>23</v>
      </c>
      <c r="K224" s="1" t="s">
        <v>40</v>
      </c>
      <c r="P224" s="1" t="s">
        <v>24</v>
      </c>
      <c r="R224" s="1">
        <v>69</v>
      </c>
      <c r="S224" s="1" t="s">
        <v>15</v>
      </c>
      <c r="T224" s="1">
        <v>1.29032E-2</v>
      </c>
      <c r="U224" s="1">
        <v>7.0967699999999995E-2</v>
      </c>
      <c r="W224" s="1" t="s">
        <v>33</v>
      </c>
      <c r="X224" s="1" t="s">
        <v>37</v>
      </c>
    </row>
    <row r="225" spans="1:24" x14ac:dyDescent="0.4">
      <c r="A225" s="1">
        <v>224</v>
      </c>
      <c r="B225" s="1">
        <v>13</v>
      </c>
      <c r="C225" s="1" t="s">
        <v>110</v>
      </c>
      <c r="D225" s="1">
        <v>2014</v>
      </c>
      <c r="E225" s="1" t="s">
        <v>98</v>
      </c>
      <c r="F225" s="1" t="s">
        <v>23</v>
      </c>
      <c r="G225" s="1" t="s">
        <v>104</v>
      </c>
      <c r="P225" s="1" t="s">
        <v>24</v>
      </c>
      <c r="R225" s="1">
        <v>24</v>
      </c>
      <c r="S225" s="1" t="s">
        <v>15</v>
      </c>
      <c r="T225" s="1">
        <v>0.28804299999999999</v>
      </c>
      <c r="U225" s="1">
        <v>0.58695699999999995</v>
      </c>
      <c r="W225" s="1" t="s">
        <v>33</v>
      </c>
      <c r="X225" s="1" t="s">
        <v>37</v>
      </c>
    </row>
    <row r="226" spans="1:24" x14ac:dyDescent="0.4">
      <c r="A226" s="1">
        <v>225</v>
      </c>
      <c r="B226" s="1">
        <v>13</v>
      </c>
      <c r="C226" s="1" t="s">
        <v>110</v>
      </c>
      <c r="D226" s="1">
        <v>2014</v>
      </c>
      <c r="E226" s="1" t="s">
        <v>98</v>
      </c>
      <c r="F226" s="1" t="s">
        <v>23</v>
      </c>
      <c r="G226" s="1" t="s">
        <v>102</v>
      </c>
      <c r="P226" s="1" t="s">
        <v>24</v>
      </c>
      <c r="R226" s="1">
        <v>22</v>
      </c>
      <c r="S226" s="1" t="s">
        <v>15</v>
      </c>
      <c r="T226" s="1">
        <v>-7.0652199999999998E-2</v>
      </c>
      <c r="U226" s="1">
        <v>0.244565</v>
      </c>
      <c r="W226" s="1" t="s">
        <v>33</v>
      </c>
      <c r="X226" s="1" t="s">
        <v>37</v>
      </c>
    </row>
    <row r="227" spans="1:24" x14ac:dyDescent="0.4">
      <c r="A227" s="1">
        <v>226</v>
      </c>
      <c r="B227" s="1">
        <v>13</v>
      </c>
      <c r="C227" s="1" t="s">
        <v>110</v>
      </c>
      <c r="D227" s="1">
        <v>2014</v>
      </c>
      <c r="E227" s="1" t="s">
        <v>98</v>
      </c>
      <c r="F227" s="1" t="s">
        <v>23</v>
      </c>
      <c r="G227" s="1" t="s">
        <v>68</v>
      </c>
      <c r="P227" s="1" t="s">
        <v>24</v>
      </c>
      <c r="R227" s="1">
        <v>31</v>
      </c>
      <c r="S227" s="1" t="s">
        <v>15</v>
      </c>
      <c r="T227" s="1">
        <v>-0.21195700000000001</v>
      </c>
      <c r="U227" s="1">
        <v>5.4347800000000002E-2</v>
      </c>
      <c r="W227" s="1" t="s">
        <v>33</v>
      </c>
      <c r="X227" s="1" t="s">
        <v>37</v>
      </c>
    </row>
    <row r="228" spans="1:24" x14ac:dyDescent="0.4">
      <c r="A228" s="1">
        <v>227</v>
      </c>
      <c r="B228" s="1">
        <v>14</v>
      </c>
      <c r="C228" s="1" t="s">
        <v>113</v>
      </c>
      <c r="D228" s="1">
        <v>2023</v>
      </c>
      <c r="E228" s="1" t="s">
        <v>114</v>
      </c>
      <c r="F228" s="1" t="s">
        <v>23</v>
      </c>
      <c r="I228" s="1" t="s">
        <v>35</v>
      </c>
      <c r="K228" s="1" t="s">
        <v>38</v>
      </c>
      <c r="P228" s="1" t="s">
        <v>25</v>
      </c>
      <c r="R228" s="1">
        <v>36</v>
      </c>
      <c r="S228" s="1" t="s">
        <v>27</v>
      </c>
      <c r="T228" s="1">
        <v>11.764699999999999</v>
      </c>
      <c r="U228" s="1">
        <v>34.803899999999999</v>
      </c>
      <c r="W228" s="1" t="s">
        <v>32</v>
      </c>
      <c r="X228" s="1" t="s">
        <v>37</v>
      </c>
    </row>
    <row r="229" spans="1:24" x14ac:dyDescent="0.4">
      <c r="A229" s="1">
        <v>228</v>
      </c>
      <c r="B229" s="1">
        <v>14</v>
      </c>
      <c r="C229" s="1" t="s">
        <v>113</v>
      </c>
      <c r="D229" s="1">
        <v>2023</v>
      </c>
      <c r="E229" s="1" t="s">
        <v>114</v>
      </c>
      <c r="F229" s="1" t="s">
        <v>23</v>
      </c>
      <c r="I229" s="1" t="s">
        <v>35</v>
      </c>
      <c r="K229" s="1" t="s">
        <v>38</v>
      </c>
      <c r="P229" s="1" t="s">
        <v>25</v>
      </c>
      <c r="R229" s="1">
        <v>23</v>
      </c>
      <c r="S229" s="1" t="s">
        <v>27</v>
      </c>
      <c r="T229" s="1">
        <v>24.019600000000001</v>
      </c>
      <c r="U229" s="1">
        <v>78.921599999999998</v>
      </c>
      <c r="W229" s="1" t="s">
        <v>32</v>
      </c>
      <c r="X229" s="1" t="s">
        <v>37</v>
      </c>
    </row>
    <row r="230" spans="1:24" x14ac:dyDescent="0.4">
      <c r="A230" s="1">
        <v>229</v>
      </c>
      <c r="B230" s="1">
        <v>14</v>
      </c>
      <c r="C230" s="1" t="s">
        <v>113</v>
      </c>
      <c r="D230" s="1">
        <v>2023</v>
      </c>
      <c r="E230" s="1" t="s">
        <v>114</v>
      </c>
      <c r="F230" s="1" t="s">
        <v>23</v>
      </c>
      <c r="I230" s="1" t="s">
        <v>111</v>
      </c>
      <c r="K230" s="1" t="s">
        <v>38</v>
      </c>
      <c r="P230" s="1" t="s">
        <v>25</v>
      </c>
      <c r="R230" s="1">
        <v>7</v>
      </c>
      <c r="S230" s="1" t="s">
        <v>27</v>
      </c>
      <c r="T230" s="1">
        <v>-5.8823499999999997</v>
      </c>
      <c r="U230" s="1">
        <v>0.98039200000000004</v>
      </c>
      <c r="W230" s="1" t="s">
        <v>32</v>
      </c>
      <c r="X230" s="1" t="s">
        <v>37</v>
      </c>
    </row>
    <row r="231" spans="1:24" x14ac:dyDescent="0.4">
      <c r="A231" s="1">
        <v>230</v>
      </c>
      <c r="B231" s="1">
        <v>14</v>
      </c>
      <c r="C231" s="1" t="s">
        <v>113</v>
      </c>
      <c r="D231" s="1">
        <v>2023</v>
      </c>
      <c r="E231" s="1" t="s">
        <v>114</v>
      </c>
      <c r="F231" s="1" t="s">
        <v>23</v>
      </c>
      <c r="I231" s="1" t="s">
        <v>112</v>
      </c>
      <c r="K231" s="1" t="s">
        <v>38</v>
      </c>
      <c r="P231" s="1" t="s">
        <v>25</v>
      </c>
      <c r="R231" s="1">
        <v>6</v>
      </c>
      <c r="S231" s="1" t="s">
        <v>27</v>
      </c>
      <c r="T231" s="1">
        <v>5.3921599999999996</v>
      </c>
      <c r="U231" s="1">
        <v>15.196099999999999</v>
      </c>
      <c r="W231" s="1" t="s">
        <v>32</v>
      </c>
      <c r="X231" s="1" t="s">
        <v>37</v>
      </c>
    </row>
    <row r="232" spans="1:24" x14ac:dyDescent="0.4">
      <c r="A232" s="1">
        <v>231</v>
      </c>
      <c r="B232" s="1">
        <v>14</v>
      </c>
      <c r="C232" s="1" t="s">
        <v>113</v>
      </c>
      <c r="D232" s="1">
        <v>2023</v>
      </c>
      <c r="E232" s="1" t="s">
        <v>114</v>
      </c>
      <c r="F232" s="1" t="s">
        <v>23</v>
      </c>
      <c r="I232" s="1" t="s">
        <v>35</v>
      </c>
      <c r="K232" s="1" t="s">
        <v>64</v>
      </c>
      <c r="P232" s="1" t="s">
        <v>25</v>
      </c>
      <c r="R232" s="1">
        <v>18</v>
      </c>
      <c r="S232" s="1" t="s">
        <v>27</v>
      </c>
      <c r="T232" s="1">
        <v>-0.98039200000000004</v>
      </c>
      <c r="U232" s="1">
        <v>21.5686</v>
      </c>
      <c r="W232" s="1" t="s">
        <v>32</v>
      </c>
      <c r="X232" s="1" t="s">
        <v>37</v>
      </c>
    </row>
    <row r="233" spans="1:24" x14ac:dyDescent="0.4">
      <c r="A233" s="1">
        <v>232</v>
      </c>
      <c r="B233" s="1">
        <v>14</v>
      </c>
      <c r="C233" s="1" t="s">
        <v>113</v>
      </c>
      <c r="D233" s="1">
        <v>2023</v>
      </c>
      <c r="E233" s="1" t="s">
        <v>114</v>
      </c>
      <c r="F233" s="1" t="s">
        <v>23</v>
      </c>
      <c r="I233" s="1" t="s">
        <v>35</v>
      </c>
      <c r="K233" s="1" t="s">
        <v>64</v>
      </c>
      <c r="P233" s="1" t="s">
        <v>25</v>
      </c>
      <c r="R233" s="1">
        <v>4</v>
      </c>
      <c r="S233" s="1" t="s">
        <v>27</v>
      </c>
      <c r="T233" s="1">
        <v>-1.4705900000000001</v>
      </c>
      <c r="U233" s="1">
        <v>48.529400000000003</v>
      </c>
      <c r="W233" s="1" t="s">
        <v>32</v>
      </c>
      <c r="X233" s="1" t="s">
        <v>37</v>
      </c>
    </row>
    <row r="234" spans="1:24" x14ac:dyDescent="0.4">
      <c r="A234" s="1">
        <v>233</v>
      </c>
      <c r="B234" s="1">
        <v>14</v>
      </c>
      <c r="C234" s="1" t="s">
        <v>113</v>
      </c>
      <c r="D234" s="1">
        <v>2023</v>
      </c>
      <c r="E234" s="1" t="s">
        <v>114</v>
      </c>
      <c r="F234" s="1" t="s">
        <v>23</v>
      </c>
      <c r="I234" s="1" t="s">
        <v>111</v>
      </c>
      <c r="K234" s="1" t="s">
        <v>64</v>
      </c>
      <c r="P234" s="1" t="s">
        <v>25</v>
      </c>
      <c r="R234" s="1">
        <v>14</v>
      </c>
      <c r="S234" s="1" t="s">
        <v>27</v>
      </c>
      <c r="T234" s="1">
        <v>-4.9019599999999999</v>
      </c>
      <c r="U234" s="1">
        <v>0.49019600000000002</v>
      </c>
      <c r="W234" s="1" t="s">
        <v>32</v>
      </c>
      <c r="X234" s="1" t="s">
        <v>37</v>
      </c>
    </row>
    <row r="235" spans="1:24" x14ac:dyDescent="0.4">
      <c r="A235" s="1">
        <v>234</v>
      </c>
      <c r="B235" s="1">
        <v>14</v>
      </c>
      <c r="C235" s="1" t="s">
        <v>113</v>
      </c>
      <c r="D235" s="1">
        <v>2023</v>
      </c>
      <c r="E235" s="1" t="s">
        <v>114</v>
      </c>
      <c r="F235" s="1" t="s">
        <v>23</v>
      </c>
      <c r="I235" s="1" t="s">
        <v>35</v>
      </c>
      <c r="K235" s="1" t="s">
        <v>40</v>
      </c>
      <c r="P235" s="1" t="s">
        <v>25</v>
      </c>
      <c r="R235" s="1">
        <v>39</v>
      </c>
      <c r="S235" s="1" t="s">
        <v>27</v>
      </c>
      <c r="T235" s="1">
        <v>-0.98039200000000004</v>
      </c>
      <c r="U235" s="1">
        <v>18.627500000000001</v>
      </c>
      <c r="W235" s="1" t="s">
        <v>32</v>
      </c>
      <c r="X235" s="1" t="s">
        <v>37</v>
      </c>
    </row>
    <row r="236" spans="1:24" x14ac:dyDescent="0.4">
      <c r="A236" s="1">
        <v>235</v>
      </c>
      <c r="B236" s="1">
        <v>14</v>
      </c>
      <c r="C236" s="1" t="s">
        <v>113</v>
      </c>
      <c r="D236" s="1">
        <v>2023</v>
      </c>
      <c r="E236" s="1" t="s">
        <v>114</v>
      </c>
      <c r="F236" s="1" t="s">
        <v>23</v>
      </c>
      <c r="I236" s="1" t="s">
        <v>35</v>
      </c>
      <c r="K236" s="1" t="s">
        <v>40</v>
      </c>
      <c r="P236" s="1" t="s">
        <v>25</v>
      </c>
      <c r="R236" s="1">
        <v>19</v>
      </c>
      <c r="S236" s="1" t="s">
        <v>27</v>
      </c>
      <c r="T236" s="1">
        <v>-5.3921599999999996</v>
      </c>
      <c r="U236" s="1">
        <v>35.784300000000002</v>
      </c>
      <c r="W236" s="1" t="s">
        <v>32</v>
      </c>
      <c r="X236" s="1" t="s">
        <v>37</v>
      </c>
    </row>
    <row r="237" spans="1:24" x14ac:dyDescent="0.4">
      <c r="A237" s="1">
        <v>236</v>
      </c>
      <c r="B237" s="1">
        <v>14</v>
      </c>
      <c r="C237" s="1" t="s">
        <v>113</v>
      </c>
      <c r="D237" s="1">
        <v>2023</v>
      </c>
      <c r="E237" s="1" t="s">
        <v>114</v>
      </c>
      <c r="F237" s="1" t="s">
        <v>23</v>
      </c>
      <c r="I237" s="1" t="s">
        <v>111</v>
      </c>
      <c r="K237" s="1" t="s">
        <v>40</v>
      </c>
      <c r="P237" s="1" t="s">
        <v>25</v>
      </c>
      <c r="R237" s="1">
        <v>17</v>
      </c>
      <c r="S237" s="1" t="s">
        <v>27</v>
      </c>
      <c r="T237" s="1">
        <v>-4.9019599999999999</v>
      </c>
      <c r="U237" s="1">
        <v>0.98039200000000004</v>
      </c>
      <c r="W237" s="1" t="s">
        <v>32</v>
      </c>
      <c r="X237" s="1" t="s">
        <v>37</v>
      </c>
    </row>
    <row r="238" spans="1:24" x14ac:dyDescent="0.4">
      <c r="A238" s="1">
        <v>237</v>
      </c>
      <c r="B238" s="1">
        <v>14</v>
      </c>
      <c r="C238" s="1" t="s">
        <v>113</v>
      </c>
      <c r="D238" s="1">
        <v>2023</v>
      </c>
      <c r="E238" s="1" t="s">
        <v>114</v>
      </c>
      <c r="F238" s="1" t="s">
        <v>23</v>
      </c>
      <c r="I238" s="1" t="s">
        <v>112</v>
      </c>
      <c r="K238" s="1" t="s">
        <v>40</v>
      </c>
      <c r="P238" s="1" t="s">
        <v>25</v>
      </c>
      <c r="R238" s="1">
        <v>3</v>
      </c>
      <c r="S238" s="1" t="s">
        <v>27</v>
      </c>
      <c r="T238" s="1">
        <v>-10.7843</v>
      </c>
      <c r="U238" s="1">
        <v>-1.4705900000000001</v>
      </c>
      <c r="W238" s="1" t="s">
        <v>32</v>
      </c>
      <c r="X238" s="1" t="s">
        <v>37</v>
      </c>
    </row>
    <row r="239" spans="1:24" x14ac:dyDescent="0.4">
      <c r="A239" s="1">
        <v>238</v>
      </c>
      <c r="B239" s="1">
        <v>15</v>
      </c>
      <c r="C239" s="1" t="s">
        <v>122</v>
      </c>
      <c r="D239" s="1">
        <v>2022</v>
      </c>
      <c r="E239" s="1" t="s">
        <v>123</v>
      </c>
      <c r="F239" s="1" t="s">
        <v>125</v>
      </c>
      <c r="G239" s="1" t="s">
        <v>124</v>
      </c>
      <c r="P239" s="1" t="s">
        <v>25</v>
      </c>
      <c r="R239" s="1">
        <v>2274</v>
      </c>
      <c r="S239" s="1" t="s">
        <v>27</v>
      </c>
      <c r="U239" s="1">
        <v>14</v>
      </c>
      <c r="V239" s="1">
        <v>3</v>
      </c>
      <c r="W239" s="1" t="s">
        <v>28</v>
      </c>
      <c r="X239" s="1" t="s">
        <v>37</v>
      </c>
    </row>
    <row r="240" spans="1:24" x14ac:dyDescent="0.4">
      <c r="A240" s="1">
        <v>239</v>
      </c>
      <c r="B240" s="1">
        <v>15</v>
      </c>
      <c r="C240" s="1" t="s">
        <v>122</v>
      </c>
      <c r="D240" s="1">
        <v>2022</v>
      </c>
      <c r="E240" s="1" t="s">
        <v>123</v>
      </c>
      <c r="F240" s="1" t="s">
        <v>125</v>
      </c>
      <c r="G240" s="1" t="s">
        <v>124</v>
      </c>
      <c r="I240" s="1" t="s">
        <v>35</v>
      </c>
      <c r="P240" s="1" t="s">
        <v>25</v>
      </c>
      <c r="R240" s="1">
        <v>1668</v>
      </c>
      <c r="S240" s="1" t="s">
        <v>27</v>
      </c>
      <c r="U240" s="1">
        <v>13</v>
      </c>
      <c r="V240" s="1">
        <v>3</v>
      </c>
      <c r="W240" s="1" t="s">
        <v>28</v>
      </c>
      <c r="X240" s="1" t="s">
        <v>37</v>
      </c>
    </row>
    <row r="241" spans="1:24" x14ac:dyDescent="0.4">
      <c r="A241" s="1">
        <v>240</v>
      </c>
      <c r="B241" s="1">
        <v>15</v>
      </c>
      <c r="C241" s="1" t="s">
        <v>122</v>
      </c>
      <c r="D241" s="1">
        <v>2022</v>
      </c>
      <c r="E241" s="1" t="s">
        <v>123</v>
      </c>
      <c r="F241" s="1" t="s">
        <v>125</v>
      </c>
      <c r="G241" s="1" t="s">
        <v>124</v>
      </c>
      <c r="I241" s="1" t="s">
        <v>115</v>
      </c>
      <c r="P241" s="1" t="s">
        <v>25</v>
      </c>
      <c r="R241" s="1">
        <v>430</v>
      </c>
      <c r="S241" s="1" t="s">
        <v>27</v>
      </c>
      <c r="U241" s="1">
        <v>22</v>
      </c>
      <c r="V241" s="1">
        <v>4</v>
      </c>
      <c r="W241" s="1" t="s">
        <v>28</v>
      </c>
      <c r="X241" s="1" t="s">
        <v>37</v>
      </c>
    </row>
    <row r="242" spans="1:24" x14ac:dyDescent="0.4">
      <c r="A242" s="1">
        <v>241</v>
      </c>
      <c r="B242" s="1">
        <v>15</v>
      </c>
      <c r="C242" s="1" t="s">
        <v>122</v>
      </c>
      <c r="D242" s="1">
        <v>2022</v>
      </c>
      <c r="E242" s="1" t="s">
        <v>123</v>
      </c>
      <c r="F242" s="1" t="s">
        <v>125</v>
      </c>
      <c r="G242" s="1" t="s">
        <v>124</v>
      </c>
      <c r="I242" s="1" t="s">
        <v>36</v>
      </c>
      <c r="P242" s="1" t="s">
        <v>25</v>
      </c>
      <c r="R242" s="1">
        <v>176</v>
      </c>
      <c r="S242" s="1" t="s">
        <v>70</v>
      </c>
      <c r="U242" s="1">
        <v>1.01</v>
      </c>
      <c r="V242" s="1">
        <v>0.55382215000000001</v>
      </c>
      <c r="W242" s="1" t="s">
        <v>28</v>
      </c>
      <c r="X242" s="1" t="s">
        <v>37</v>
      </c>
    </row>
    <row r="243" spans="1:24" x14ac:dyDescent="0.4">
      <c r="A243" s="1">
        <v>242</v>
      </c>
      <c r="B243" s="1">
        <v>15</v>
      </c>
      <c r="C243" s="1" t="s">
        <v>122</v>
      </c>
      <c r="D243" s="1">
        <v>2022</v>
      </c>
      <c r="E243" s="1" t="s">
        <v>123</v>
      </c>
      <c r="F243" s="1" t="s">
        <v>125</v>
      </c>
      <c r="G243" s="1" t="s">
        <v>124</v>
      </c>
      <c r="I243" s="1" t="s">
        <v>35</v>
      </c>
      <c r="O243" s="4">
        <v>1</v>
      </c>
      <c r="P243" s="1" t="s">
        <v>25</v>
      </c>
      <c r="R243" s="1">
        <v>1165</v>
      </c>
      <c r="S243" s="1" t="s">
        <v>70</v>
      </c>
      <c r="U243" s="1">
        <v>1.11538</v>
      </c>
      <c r="V243" s="1">
        <v>2.5640000000000107E-2</v>
      </c>
      <c r="W243" s="1" t="s">
        <v>28</v>
      </c>
      <c r="X243" s="1" t="s">
        <v>37</v>
      </c>
    </row>
    <row r="244" spans="1:24" x14ac:dyDescent="0.4">
      <c r="A244" s="1">
        <v>243</v>
      </c>
      <c r="B244" s="1">
        <v>15</v>
      </c>
      <c r="C244" s="1" t="s">
        <v>122</v>
      </c>
      <c r="D244" s="1">
        <v>2022</v>
      </c>
      <c r="E244" s="1" t="s">
        <v>123</v>
      </c>
      <c r="F244" s="1" t="s">
        <v>125</v>
      </c>
      <c r="G244" s="1" t="s">
        <v>124</v>
      </c>
      <c r="I244" s="1" t="s">
        <v>35</v>
      </c>
      <c r="O244" s="4" t="s">
        <v>117</v>
      </c>
      <c r="P244" s="1" t="s">
        <v>25</v>
      </c>
      <c r="R244" s="1">
        <v>149</v>
      </c>
      <c r="S244" s="1" t="s">
        <v>70</v>
      </c>
      <c r="U244" s="1">
        <v>1.2692300000000001</v>
      </c>
      <c r="V244" s="1">
        <v>5.1279999999999992E-2</v>
      </c>
      <c r="W244" s="1" t="s">
        <v>28</v>
      </c>
      <c r="X244" s="1" t="s">
        <v>37</v>
      </c>
    </row>
    <row r="245" spans="1:24" x14ac:dyDescent="0.4">
      <c r="A245" s="1">
        <v>244</v>
      </c>
      <c r="B245" s="1">
        <v>15</v>
      </c>
      <c r="C245" s="1" t="s">
        <v>122</v>
      </c>
      <c r="D245" s="1">
        <v>2022</v>
      </c>
      <c r="E245" s="1" t="s">
        <v>123</v>
      </c>
      <c r="F245" s="1" t="s">
        <v>125</v>
      </c>
      <c r="G245" s="1" t="s">
        <v>124</v>
      </c>
      <c r="I245" s="1" t="s">
        <v>35</v>
      </c>
      <c r="O245" s="1" t="s">
        <v>116</v>
      </c>
      <c r="P245" s="1" t="s">
        <v>25</v>
      </c>
      <c r="R245" s="1">
        <v>32</v>
      </c>
      <c r="S245" s="1" t="s">
        <v>70</v>
      </c>
      <c r="U245" s="1">
        <v>1.24359</v>
      </c>
      <c r="V245" s="1">
        <v>0.13461999999999996</v>
      </c>
      <c r="W245" s="1" t="s">
        <v>28</v>
      </c>
      <c r="X245" s="1" t="s">
        <v>37</v>
      </c>
    </row>
    <row r="246" spans="1:24" x14ac:dyDescent="0.4">
      <c r="A246" s="1">
        <v>245</v>
      </c>
      <c r="B246" s="1">
        <v>15</v>
      </c>
      <c r="C246" s="1" t="s">
        <v>122</v>
      </c>
      <c r="D246" s="1">
        <v>2022</v>
      </c>
      <c r="E246" s="1" t="s">
        <v>123</v>
      </c>
      <c r="F246" s="1" t="s">
        <v>125</v>
      </c>
      <c r="G246" s="1" t="s">
        <v>124</v>
      </c>
      <c r="I246" s="1" t="s">
        <v>35</v>
      </c>
      <c r="L246" s="1" t="s">
        <v>118</v>
      </c>
      <c r="P246" s="1" t="s">
        <v>25</v>
      </c>
      <c r="R246" s="1">
        <v>407</v>
      </c>
      <c r="S246" s="1" t="s">
        <v>70</v>
      </c>
      <c r="U246" s="1">
        <v>1.0071399999999999</v>
      </c>
      <c r="V246" s="1">
        <v>2.8568999999999956E-2</v>
      </c>
      <c r="W246" s="1" t="s">
        <v>28</v>
      </c>
      <c r="X246" s="1" t="s">
        <v>37</v>
      </c>
    </row>
    <row r="247" spans="1:24" x14ac:dyDescent="0.4">
      <c r="A247" s="1">
        <v>246</v>
      </c>
      <c r="B247" s="1">
        <v>15</v>
      </c>
      <c r="C247" s="1" t="s">
        <v>122</v>
      </c>
      <c r="D247" s="1">
        <v>2022</v>
      </c>
      <c r="E247" s="1" t="s">
        <v>123</v>
      </c>
      <c r="F247" s="1" t="s">
        <v>125</v>
      </c>
      <c r="G247" s="1" t="s">
        <v>124</v>
      </c>
      <c r="I247" s="1" t="s">
        <v>35</v>
      </c>
      <c r="L247" s="1" t="s">
        <v>119</v>
      </c>
      <c r="P247" s="1" t="s">
        <v>25</v>
      </c>
      <c r="R247" s="1">
        <v>336</v>
      </c>
      <c r="S247" s="1" t="s">
        <v>70</v>
      </c>
      <c r="U247" s="1">
        <v>1.10714</v>
      </c>
      <c r="V247" s="1">
        <v>3.5709999999999908E-2</v>
      </c>
      <c r="W247" s="1" t="s">
        <v>28</v>
      </c>
      <c r="X247" s="1" t="s">
        <v>37</v>
      </c>
    </row>
    <row r="248" spans="1:24" x14ac:dyDescent="0.4">
      <c r="A248" s="1">
        <v>247</v>
      </c>
      <c r="B248" s="1">
        <v>15</v>
      </c>
      <c r="C248" s="1" t="s">
        <v>122</v>
      </c>
      <c r="D248" s="1">
        <v>2022</v>
      </c>
      <c r="E248" s="1" t="s">
        <v>123</v>
      </c>
      <c r="F248" s="1" t="s">
        <v>125</v>
      </c>
      <c r="G248" s="1" t="s">
        <v>124</v>
      </c>
      <c r="I248" s="1" t="s">
        <v>35</v>
      </c>
      <c r="L248" s="1" t="s">
        <v>120</v>
      </c>
      <c r="P248" s="1" t="s">
        <v>25</v>
      </c>
      <c r="R248" s="1">
        <v>427</v>
      </c>
      <c r="S248" s="1" t="s">
        <v>70</v>
      </c>
      <c r="U248" s="1">
        <v>1.25</v>
      </c>
      <c r="V248" s="1">
        <v>2.8569999999999984E-2</v>
      </c>
      <c r="W248" s="1" t="s">
        <v>28</v>
      </c>
      <c r="X248" s="1" t="s">
        <v>37</v>
      </c>
    </row>
    <row r="249" spans="1:24" x14ac:dyDescent="0.4">
      <c r="A249" s="1">
        <v>248</v>
      </c>
      <c r="B249" s="1">
        <v>15</v>
      </c>
      <c r="C249" s="1" t="s">
        <v>122</v>
      </c>
      <c r="D249" s="1">
        <v>2022</v>
      </c>
      <c r="E249" s="1" t="s">
        <v>123</v>
      </c>
      <c r="F249" s="1" t="s">
        <v>125</v>
      </c>
      <c r="G249" s="1" t="s">
        <v>124</v>
      </c>
      <c r="I249" s="1" t="s">
        <v>35</v>
      </c>
      <c r="L249" s="1" t="s">
        <v>121</v>
      </c>
      <c r="P249" s="1" t="s">
        <v>25</v>
      </c>
      <c r="R249" s="1">
        <v>64</v>
      </c>
      <c r="S249" s="1" t="s">
        <v>70</v>
      </c>
      <c r="U249" s="1">
        <v>1.5</v>
      </c>
      <c r="V249" s="1">
        <v>5.0000000000000044E-2</v>
      </c>
      <c r="W249" s="1" t="s">
        <v>28</v>
      </c>
      <c r="X249" s="1" t="s">
        <v>37</v>
      </c>
    </row>
    <row r="250" spans="1:24" x14ac:dyDescent="0.4">
      <c r="A250" s="1">
        <v>249</v>
      </c>
      <c r="B250" s="1">
        <v>15</v>
      </c>
      <c r="C250" s="1" t="s">
        <v>122</v>
      </c>
      <c r="D250" s="1">
        <v>2022</v>
      </c>
      <c r="E250" s="1" t="s">
        <v>123</v>
      </c>
      <c r="F250" s="1" t="s">
        <v>125</v>
      </c>
      <c r="G250" s="1" t="s">
        <v>124</v>
      </c>
      <c r="I250" s="1" t="s">
        <v>35</v>
      </c>
      <c r="K250" s="1" t="s">
        <v>38</v>
      </c>
      <c r="P250" s="1" t="s">
        <v>25</v>
      </c>
      <c r="R250" s="1">
        <v>454</v>
      </c>
      <c r="S250" s="1" t="s">
        <v>70</v>
      </c>
      <c r="U250" s="1">
        <v>1.30952</v>
      </c>
      <c r="V250" s="1">
        <v>2.9760000000000009E-2</v>
      </c>
      <c r="W250" s="1" t="s">
        <v>28</v>
      </c>
      <c r="X250" s="1" t="s">
        <v>37</v>
      </c>
    </row>
    <row r="251" spans="1:24" x14ac:dyDescent="0.4">
      <c r="A251" s="1">
        <v>250</v>
      </c>
      <c r="B251" s="1">
        <v>15</v>
      </c>
      <c r="C251" s="1" t="s">
        <v>122</v>
      </c>
      <c r="D251" s="1">
        <v>2022</v>
      </c>
      <c r="E251" s="1" t="s">
        <v>123</v>
      </c>
      <c r="F251" s="1" t="s">
        <v>125</v>
      </c>
      <c r="G251" s="1" t="s">
        <v>124</v>
      </c>
      <c r="I251" s="1" t="s">
        <v>35</v>
      </c>
      <c r="K251" s="1" t="s">
        <v>64</v>
      </c>
      <c r="P251" s="1" t="s">
        <v>25</v>
      </c>
      <c r="R251" s="1">
        <v>211</v>
      </c>
      <c r="S251" s="1" t="s">
        <v>70</v>
      </c>
      <c r="U251" s="1">
        <v>1.2916700000000001</v>
      </c>
      <c r="V251" s="1">
        <v>3.5720000000000196E-2</v>
      </c>
      <c r="W251" s="1" t="s">
        <v>28</v>
      </c>
      <c r="X251" s="1" t="s">
        <v>37</v>
      </c>
    </row>
    <row r="252" spans="1:24" x14ac:dyDescent="0.4">
      <c r="A252" s="1">
        <v>251</v>
      </c>
      <c r="B252" s="1">
        <v>15</v>
      </c>
      <c r="C252" s="1" t="s">
        <v>122</v>
      </c>
      <c r="D252" s="1">
        <v>2022</v>
      </c>
      <c r="E252" s="1" t="s">
        <v>123</v>
      </c>
      <c r="F252" s="1" t="s">
        <v>125</v>
      </c>
      <c r="G252" s="1" t="s">
        <v>124</v>
      </c>
      <c r="I252" s="1" t="s">
        <v>35</v>
      </c>
      <c r="K252" s="1" t="s">
        <v>40</v>
      </c>
      <c r="P252" s="1" t="s">
        <v>25</v>
      </c>
      <c r="R252" s="1">
        <v>357</v>
      </c>
      <c r="S252" s="1" t="s">
        <v>70</v>
      </c>
      <c r="U252" s="1">
        <v>0.98214299999999999</v>
      </c>
      <c r="V252" s="1">
        <v>2.3809999999999998E-2</v>
      </c>
      <c r="W252" s="1" t="s">
        <v>28</v>
      </c>
      <c r="X252" s="1" t="s">
        <v>37</v>
      </c>
    </row>
    <row r="253" spans="1:24" x14ac:dyDescent="0.4">
      <c r="A253" s="1">
        <v>252</v>
      </c>
      <c r="B253" s="1">
        <v>15</v>
      </c>
      <c r="C253" s="1" t="s">
        <v>122</v>
      </c>
      <c r="D253" s="1">
        <v>2022</v>
      </c>
      <c r="E253" s="1" t="s">
        <v>123</v>
      </c>
      <c r="F253" s="1" t="s">
        <v>125</v>
      </c>
      <c r="G253" s="1" t="s">
        <v>124</v>
      </c>
      <c r="I253" s="1" t="s">
        <v>35</v>
      </c>
      <c r="K253" s="1" t="s">
        <v>40</v>
      </c>
      <c r="P253" s="1" t="s">
        <v>25</v>
      </c>
      <c r="R253" s="1">
        <v>97</v>
      </c>
      <c r="S253" s="1" t="s">
        <v>70</v>
      </c>
      <c r="U253" s="1">
        <v>1.0416700000000001</v>
      </c>
      <c r="V253" s="1">
        <v>2.9770000000000074E-2</v>
      </c>
      <c r="W253" s="1" t="s">
        <v>28</v>
      </c>
      <c r="X253" s="1" t="s">
        <v>37</v>
      </c>
    </row>
    <row r="254" spans="1:24" x14ac:dyDescent="0.4">
      <c r="A254" s="1">
        <v>253</v>
      </c>
      <c r="B254" s="1">
        <v>15</v>
      </c>
      <c r="C254" s="1" t="s">
        <v>122</v>
      </c>
      <c r="D254" s="1">
        <v>2022</v>
      </c>
      <c r="E254" s="1" t="s">
        <v>123</v>
      </c>
      <c r="F254" s="1" t="s">
        <v>125</v>
      </c>
      <c r="G254" s="1" t="s">
        <v>124</v>
      </c>
      <c r="I254" s="1" t="s">
        <v>35</v>
      </c>
      <c r="J254" s="1" t="s">
        <v>56</v>
      </c>
      <c r="K254" s="1" t="s">
        <v>38</v>
      </c>
      <c r="P254" s="1" t="s">
        <v>25</v>
      </c>
      <c r="S254" s="1" t="s">
        <v>70</v>
      </c>
      <c r="U254" s="1">
        <v>1.3181799999999999</v>
      </c>
      <c r="V254" s="1">
        <v>2.2729999999999917E-2</v>
      </c>
      <c r="W254" s="1" t="s">
        <v>28</v>
      </c>
      <c r="X254" s="1" t="s">
        <v>37</v>
      </c>
    </row>
    <row r="255" spans="1:24" x14ac:dyDescent="0.4">
      <c r="A255" s="1">
        <v>254</v>
      </c>
      <c r="B255" s="1">
        <v>15</v>
      </c>
      <c r="C255" s="1" t="s">
        <v>122</v>
      </c>
      <c r="D255" s="1">
        <v>2022</v>
      </c>
      <c r="E255" s="1" t="s">
        <v>123</v>
      </c>
      <c r="F255" s="1" t="s">
        <v>125</v>
      </c>
      <c r="G255" s="1" t="s">
        <v>124</v>
      </c>
      <c r="I255" s="1" t="s">
        <v>35</v>
      </c>
      <c r="J255" s="1" t="s">
        <v>56</v>
      </c>
      <c r="K255" s="1" t="s">
        <v>38</v>
      </c>
      <c r="P255" s="1" t="s">
        <v>25</v>
      </c>
      <c r="S255" s="1" t="s">
        <v>70</v>
      </c>
      <c r="U255" s="1">
        <v>1.22159</v>
      </c>
      <c r="V255" s="1">
        <v>3.4089999999999954E-2</v>
      </c>
      <c r="W255" s="1" t="s">
        <v>28</v>
      </c>
      <c r="X255" s="1" t="s">
        <v>37</v>
      </c>
    </row>
    <row r="256" spans="1:24" x14ac:dyDescent="0.4">
      <c r="A256" s="1">
        <v>255</v>
      </c>
      <c r="B256" s="1">
        <v>15</v>
      </c>
      <c r="C256" s="1" t="s">
        <v>122</v>
      </c>
      <c r="D256" s="1">
        <v>2022</v>
      </c>
      <c r="E256" s="1" t="s">
        <v>123</v>
      </c>
      <c r="F256" s="1" t="s">
        <v>125</v>
      </c>
      <c r="G256" s="1" t="s">
        <v>124</v>
      </c>
      <c r="I256" s="1" t="s">
        <v>35</v>
      </c>
      <c r="J256" s="1" t="s">
        <v>55</v>
      </c>
      <c r="K256" s="1" t="s">
        <v>38</v>
      </c>
      <c r="P256" s="1" t="s">
        <v>25</v>
      </c>
      <c r="S256" s="1" t="s">
        <v>70</v>
      </c>
      <c r="U256" s="1">
        <v>1.07386</v>
      </c>
      <c r="V256" s="1">
        <v>2.2720000000000073E-2</v>
      </c>
      <c r="W256" s="1" t="s">
        <v>28</v>
      </c>
      <c r="X256" s="1" t="s">
        <v>37</v>
      </c>
    </row>
    <row r="257" spans="1:24" x14ac:dyDescent="0.4">
      <c r="A257" s="1">
        <v>256</v>
      </c>
      <c r="B257" s="1">
        <v>15</v>
      </c>
      <c r="C257" s="1" t="s">
        <v>122</v>
      </c>
      <c r="D257" s="1">
        <v>2022</v>
      </c>
      <c r="E257" s="1" t="s">
        <v>123</v>
      </c>
      <c r="F257" s="1" t="s">
        <v>125</v>
      </c>
      <c r="G257" s="1" t="s">
        <v>124</v>
      </c>
      <c r="I257" s="1" t="s">
        <v>35</v>
      </c>
      <c r="J257" s="1" t="s">
        <v>54</v>
      </c>
      <c r="K257" s="1" t="s">
        <v>38</v>
      </c>
      <c r="P257" s="1" t="s">
        <v>25</v>
      </c>
      <c r="S257" s="1" t="s">
        <v>70</v>
      </c>
      <c r="U257" s="1">
        <v>1.05114</v>
      </c>
      <c r="V257" s="1">
        <v>2.8410000000000046E-2</v>
      </c>
      <c r="W257" s="1" t="s">
        <v>28</v>
      </c>
      <c r="X257" s="1" t="s">
        <v>37</v>
      </c>
    </row>
    <row r="258" spans="1:24" x14ac:dyDescent="0.4">
      <c r="A258" s="1">
        <v>257</v>
      </c>
      <c r="B258" s="1">
        <v>15</v>
      </c>
      <c r="C258" s="1" t="s">
        <v>122</v>
      </c>
      <c r="D258" s="1">
        <v>2022</v>
      </c>
      <c r="E258" s="1" t="s">
        <v>123</v>
      </c>
      <c r="F258" s="1" t="s">
        <v>125</v>
      </c>
      <c r="G258" s="1" t="s">
        <v>124</v>
      </c>
      <c r="I258" s="1" t="s">
        <v>35</v>
      </c>
      <c r="J258" s="1" t="s">
        <v>54</v>
      </c>
      <c r="K258" s="1" t="s">
        <v>38</v>
      </c>
      <c r="P258" s="1" t="s">
        <v>25</v>
      </c>
      <c r="S258" s="1" t="s">
        <v>70</v>
      </c>
      <c r="U258" s="1">
        <v>1.0852299999999999</v>
      </c>
      <c r="V258" s="1">
        <v>2.8409999999999824E-2</v>
      </c>
      <c r="W258" s="1" t="s">
        <v>28</v>
      </c>
      <c r="X258" s="1" t="s">
        <v>37</v>
      </c>
    </row>
    <row r="259" spans="1:24" x14ac:dyDescent="0.4">
      <c r="A259" s="1">
        <v>258</v>
      </c>
      <c r="B259" s="1">
        <v>15</v>
      </c>
      <c r="C259" s="1" t="s">
        <v>122</v>
      </c>
      <c r="D259" s="1">
        <v>2022</v>
      </c>
      <c r="E259" s="1" t="s">
        <v>123</v>
      </c>
      <c r="F259" s="1" t="s">
        <v>125</v>
      </c>
      <c r="G259" s="1" t="s">
        <v>124</v>
      </c>
      <c r="I259" s="1" t="s">
        <v>35</v>
      </c>
      <c r="J259" s="1" t="s">
        <v>56</v>
      </c>
      <c r="K259" s="1" t="s">
        <v>40</v>
      </c>
      <c r="P259" s="1" t="s">
        <v>25</v>
      </c>
      <c r="S259" s="1" t="s">
        <v>70</v>
      </c>
      <c r="U259" s="1">
        <v>0.84883699999999995</v>
      </c>
      <c r="V259" s="1">
        <v>3.4883999999999915E-2</v>
      </c>
      <c r="W259" s="1" t="s">
        <v>28</v>
      </c>
      <c r="X259" s="1" t="s">
        <v>37</v>
      </c>
    </row>
    <row r="260" spans="1:24" x14ac:dyDescent="0.4">
      <c r="A260" s="1">
        <v>259</v>
      </c>
      <c r="B260" s="1">
        <v>15</v>
      </c>
      <c r="C260" s="1" t="s">
        <v>122</v>
      </c>
      <c r="D260" s="1">
        <v>2022</v>
      </c>
      <c r="E260" s="1" t="s">
        <v>123</v>
      </c>
      <c r="F260" s="1" t="s">
        <v>125</v>
      </c>
      <c r="G260" s="1" t="s">
        <v>124</v>
      </c>
      <c r="I260" s="1" t="s">
        <v>35</v>
      </c>
      <c r="J260" s="1" t="s">
        <v>56</v>
      </c>
      <c r="K260" s="1" t="s">
        <v>40</v>
      </c>
      <c r="P260" s="1" t="s">
        <v>25</v>
      </c>
      <c r="S260" s="1" t="s">
        <v>70</v>
      </c>
      <c r="U260" s="1">
        <v>0.94767400000000002</v>
      </c>
      <c r="V260" s="1">
        <v>4.0696999999999983E-2</v>
      </c>
      <c r="W260" s="1" t="s">
        <v>28</v>
      </c>
      <c r="X260" s="1" t="s">
        <v>37</v>
      </c>
    </row>
    <row r="261" spans="1:24" x14ac:dyDescent="0.4">
      <c r="A261" s="1">
        <v>260</v>
      </c>
      <c r="B261" s="1">
        <v>15</v>
      </c>
      <c r="C261" s="1" t="s">
        <v>122</v>
      </c>
      <c r="D261" s="1">
        <v>2022</v>
      </c>
      <c r="E261" s="1" t="s">
        <v>123</v>
      </c>
      <c r="F261" s="1" t="s">
        <v>125</v>
      </c>
      <c r="G261" s="1" t="s">
        <v>124</v>
      </c>
      <c r="I261" s="1" t="s">
        <v>35</v>
      </c>
      <c r="J261" s="1" t="s">
        <v>55</v>
      </c>
      <c r="K261" s="1" t="s">
        <v>40</v>
      </c>
      <c r="P261" s="1" t="s">
        <v>25</v>
      </c>
      <c r="S261" s="1" t="s">
        <v>70</v>
      </c>
      <c r="U261" s="1">
        <v>1.0174399999999999</v>
      </c>
      <c r="V261" s="1">
        <v>4.650999999999994E-2</v>
      </c>
      <c r="W261" s="1" t="s">
        <v>28</v>
      </c>
      <c r="X261" s="1" t="s">
        <v>37</v>
      </c>
    </row>
    <row r="262" spans="1:24" x14ac:dyDescent="0.4">
      <c r="A262" s="1">
        <v>261</v>
      </c>
      <c r="B262" s="1">
        <v>15</v>
      </c>
      <c r="C262" s="1" t="s">
        <v>122</v>
      </c>
      <c r="D262" s="1">
        <v>2022</v>
      </c>
      <c r="E262" s="1" t="s">
        <v>123</v>
      </c>
      <c r="F262" s="1" t="s">
        <v>125</v>
      </c>
      <c r="G262" s="1" t="s">
        <v>124</v>
      </c>
      <c r="I262" s="1" t="s">
        <v>35</v>
      </c>
      <c r="J262" s="1" t="s">
        <v>54</v>
      </c>
      <c r="K262" s="1" t="s">
        <v>40</v>
      </c>
      <c r="P262" s="1" t="s">
        <v>25</v>
      </c>
      <c r="S262" s="1" t="s">
        <v>70</v>
      </c>
      <c r="U262" s="1">
        <v>0.99418600000000001</v>
      </c>
      <c r="V262" s="1">
        <v>3.4884000000000026E-2</v>
      </c>
      <c r="W262" s="1" t="s">
        <v>28</v>
      </c>
      <c r="X262" s="1" t="s">
        <v>37</v>
      </c>
    </row>
    <row r="263" spans="1:24" x14ac:dyDescent="0.4">
      <c r="A263" s="1">
        <v>262</v>
      </c>
      <c r="B263" s="1">
        <v>15</v>
      </c>
      <c r="C263" s="1" t="s">
        <v>122</v>
      </c>
      <c r="D263" s="1">
        <v>2022</v>
      </c>
      <c r="E263" s="1" t="s">
        <v>123</v>
      </c>
      <c r="F263" s="1" t="s">
        <v>125</v>
      </c>
      <c r="G263" s="1" t="s">
        <v>124</v>
      </c>
      <c r="I263" s="1" t="s">
        <v>35</v>
      </c>
      <c r="J263" s="1" t="s">
        <v>54</v>
      </c>
      <c r="K263" s="1" t="s">
        <v>40</v>
      </c>
      <c r="P263" s="1" t="s">
        <v>25</v>
      </c>
      <c r="S263" s="1" t="s">
        <v>70</v>
      </c>
      <c r="U263" s="1">
        <v>1.0058100000000001</v>
      </c>
      <c r="V263" s="1">
        <v>4.0694000000000119E-2</v>
      </c>
      <c r="W263" s="1" t="s">
        <v>28</v>
      </c>
      <c r="X263" s="1" t="s">
        <v>37</v>
      </c>
    </row>
    <row r="264" spans="1:24" x14ac:dyDescent="0.4">
      <c r="A264" s="1">
        <v>263</v>
      </c>
      <c r="B264" s="1">
        <v>15</v>
      </c>
      <c r="C264" s="1" t="s">
        <v>122</v>
      </c>
      <c r="D264" s="1">
        <v>2022</v>
      </c>
      <c r="E264" s="1" t="s">
        <v>123</v>
      </c>
      <c r="F264" s="1" t="s">
        <v>125</v>
      </c>
      <c r="G264" s="1" t="s">
        <v>124</v>
      </c>
      <c r="I264" s="1" t="s">
        <v>35</v>
      </c>
      <c r="J264" s="1" t="s">
        <v>56</v>
      </c>
      <c r="K264" s="1" t="s">
        <v>64</v>
      </c>
      <c r="P264" s="1" t="s">
        <v>25</v>
      </c>
      <c r="S264" s="1" t="s">
        <v>70</v>
      </c>
      <c r="U264" s="1">
        <v>1.26705</v>
      </c>
      <c r="V264" s="1">
        <v>3.4100000000000019E-2</v>
      </c>
      <c r="W264" s="1" t="s">
        <v>28</v>
      </c>
      <c r="X264" s="1" t="s">
        <v>37</v>
      </c>
    </row>
    <row r="265" spans="1:24" x14ac:dyDescent="0.4">
      <c r="A265" s="1">
        <v>264</v>
      </c>
      <c r="B265" s="1">
        <v>15</v>
      </c>
      <c r="C265" s="1" t="s">
        <v>122</v>
      </c>
      <c r="D265" s="1">
        <v>2022</v>
      </c>
      <c r="E265" s="1" t="s">
        <v>123</v>
      </c>
      <c r="F265" s="1" t="s">
        <v>125</v>
      </c>
      <c r="G265" s="1" t="s">
        <v>124</v>
      </c>
      <c r="I265" s="1" t="s">
        <v>35</v>
      </c>
      <c r="J265" s="1" t="s">
        <v>56</v>
      </c>
      <c r="K265" s="1" t="s">
        <v>64</v>
      </c>
      <c r="P265" s="1" t="s">
        <v>25</v>
      </c>
      <c r="S265" s="1" t="s">
        <v>70</v>
      </c>
      <c r="U265" s="1">
        <v>1.1306799999999999</v>
      </c>
      <c r="V265" s="1">
        <v>4.544999999999999E-2</v>
      </c>
      <c r="W265" s="1" t="s">
        <v>28</v>
      </c>
      <c r="X265" s="1" t="s">
        <v>37</v>
      </c>
    </row>
    <row r="266" spans="1:24" x14ac:dyDescent="0.4">
      <c r="A266" s="1">
        <v>265</v>
      </c>
      <c r="B266" s="1">
        <v>15</v>
      </c>
      <c r="C266" s="1" t="s">
        <v>122</v>
      </c>
      <c r="D266" s="1">
        <v>2022</v>
      </c>
      <c r="E266" s="1" t="s">
        <v>123</v>
      </c>
      <c r="F266" s="1" t="s">
        <v>125</v>
      </c>
      <c r="G266" s="1" t="s">
        <v>124</v>
      </c>
      <c r="I266" s="1" t="s">
        <v>35</v>
      </c>
      <c r="J266" s="1" t="s">
        <v>55</v>
      </c>
      <c r="K266" s="1" t="s">
        <v>64</v>
      </c>
      <c r="P266" s="1" t="s">
        <v>25</v>
      </c>
      <c r="S266" s="1" t="s">
        <v>70</v>
      </c>
      <c r="U266" s="1">
        <v>1.0227299999999999</v>
      </c>
      <c r="V266" s="1">
        <v>4.545699999999997E-2</v>
      </c>
      <c r="W266" s="1" t="s">
        <v>28</v>
      </c>
      <c r="X266" s="1" t="s">
        <v>37</v>
      </c>
    </row>
    <row r="267" spans="1:24" x14ac:dyDescent="0.4">
      <c r="A267" s="1">
        <v>266</v>
      </c>
      <c r="B267" s="1">
        <v>15</v>
      </c>
      <c r="C267" s="1" t="s">
        <v>122</v>
      </c>
      <c r="D267" s="1">
        <v>2022</v>
      </c>
      <c r="E267" s="1" t="s">
        <v>123</v>
      </c>
      <c r="F267" s="1" t="s">
        <v>125</v>
      </c>
      <c r="G267" s="1" t="s">
        <v>124</v>
      </c>
      <c r="I267" s="1" t="s">
        <v>35</v>
      </c>
      <c r="J267" s="1" t="s">
        <v>54</v>
      </c>
      <c r="K267" s="1" t="s">
        <v>64</v>
      </c>
      <c r="P267" s="1" t="s">
        <v>25</v>
      </c>
      <c r="S267" s="1" t="s">
        <v>70</v>
      </c>
      <c r="U267" s="1">
        <v>1.0056799999999999</v>
      </c>
      <c r="V267" s="1">
        <v>4.5452999999999855E-2</v>
      </c>
      <c r="W267" s="1" t="s">
        <v>28</v>
      </c>
      <c r="X267" s="1" t="s">
        <v>37</v>
      </c>
    </row>
    <row r="268" spans="1:24" x14ac:dyDescent="0.4">
      <c r="A268" s="1">
        <v>267</v>
      </c>
      <c r="B268" s="1">
        <v>15</v>
      </c>
      <c r="C268" s="1" t="s">
        <v>122</v>
      </c>
      <c r="D268" s="1">
        <v>2022</v>
      </c>
      <c r="E268" s="1" t="s">
        <v>123</v>
      </c>
      <c r="F268" s="1" t="s">
        <v>125</v>
      </c>
      <c r="G268" s="1" t="s">
        <v>124</v>
      </c>
      <c r="I268" s="1" t="s">
        <v>35</v>
      </c>
      <c r="J268" s="1" t="s">
        <v>54</v>
      </c>
      <c r="K268" s="1" t="s">
        <v>64</v>
      </c>
      <c r="P268" s="1" t="s">
        <v>25</v>
      </c>
      <c r="S268" s="1" t="s">
        <v>70</v>
      </c>
      <c r="U268" s="1">
        <v>1</v>
      </c>
      <c r="V268" s="1">
        <v>4.5455000000000023E-2</v>
      </c>
      <c r="W268" s="1" t="s">
        <v>28</v>
      </c>
      <c r="X268" s="1" t="s">
        <v>37</v>
      </c>
    </row>
    <row r="269" spans="1:24" x14ac:dyDescent="0.4">
      <c r="A269" s="1">
        <v>268</v>
      </c>
      <c r="B269" s="1">
        <v>15</v>
      </c>
      <c r="C269" s="1" t="s">
        <v>122</v>
      </c>
      <c r="D269" s="1">
        <v>2022</v>
      </c>
      <c r="E269" s="1" t="s">
        <v>123</v>
      </c>
      <c r="F269" s="1" t="s">
        <v>125</v>
      </c>
      <c r="G269" s="1" t="s">
        <v>124</v>
      </c>
      <c r="I269" s="1" t="s">
        <v>35</v>
      </c>
      <c r="J269" s="1" t="s">
        <v>56</v>
      </c>
      <c r="K269" s="1" t="s">
        <v>40</v>
      </c>
      <c r="P269" s="1" t="s">
        <v>25</v>
      </c>
      <c r="S269" s="1" t="s">
        <v>70</v>
      </c>
      <c r="U269" s="1">
        <v>1.01705</v>
      </c>
      <c r="V269" s="1">
        <v>3.4094999999999986E-2</v>
      </c>
      <c r="W269" s="1" t="s">
        <v>28</v>
      </c>
      <c r="X269" s="1" t="s">
        <v>37</v>
      </c>
    </row>
    <row r="270" spans="1:24" x14ac:dyDescent="0.4">
      <c r="A270" s="1">
        <v>269</v>
      </c>
      <c r="B270" s="1">
        <v>15</v>
      </c>
      <c r="C270" s="1" t="s">
        <v>122</v>
      </c>
      <c r="D270" s="1">
        <v>2022</v>
      </c>
      <c r="E270" s="1" t="s">
        <v>123</v>
      </c>
      <c r="F270" s="1" t="s">
        <v>125</v>
      </c>
      <c r="G270" s="1" t="s">
        <v>124</v>
      </c>
      <c r="I270" s="1" t="s">
        <v>35</v>
      </c>
      <c r="J270" s="1" t="s">
        <v>56</v>
      </c>
      <c r="K270" s="1" t="s">
        <v>40</v>
      </c>
      <c r="P270" s="1" t="s">
        <v>25</v>
      </c>
      <c r="S270" s="1" t="s">
        <v>70</v>
      </c>
      <c r="U270" s="1">
        <v>1.125</v>
      </c>
      <c r="V270" s="1">
        <v>3.9770000000000083E-2</v>
      </c>
      <c r="W270" s="1" t="s">
        <v>28</v>
      </c>
      <c r="X270" s="1" t="s">
        <v>37</v>
      </c>
    </row>
    <row r="271" spans="1:24" x14ac:dyDescent="0.4">
      <c r="A271" s="1">
        <v>270</v>
      </c>
      <c r="B271" s="1">
        <v>15</v>
      </c>
      <c r="C271" s="1" t="s">
        <v>122</v>
      </c>
      <c r="D271" s="1">
        <v>2022</v>
      </c>
      <c r="E271" s="1" t="s">
        <v>123</v>
      </c>
      <c r="F271" s="1" t="s">
        <v>125</v>
      </c>
      <c r="G271" s="1" t="s">
        <v>124</v>
      </c>
      <c r="I271" s="1" t="s">
        <v>35</v>
      </c>
      <c r="J271" s="1" t="s">
        <v>55</v>
      </c>
      <c r="K271" s="1" t="s">
        <v>40</v>
      </c>
      <c r="P271" s="1" t="s">
        <v>25</v>
      </c>
      <c r="S271" s="1" t="s">
        <v>70</v>
      </c>
      <c r="U271" s="1">
        <v>1</v>
      </c>
      <c r="V271" s="1">
        <v>6.8181999999999965E-2</v>
      </c>
      <c r="W271" s="1" t="s">
        <v>28</v>
      </c>
      <c r="X271" s="1" t="s">
        <v>37</v>
      </c>
    </row>
    <row r="272" spans="1:24" x14ac:dyDescent="0.4">
      <c r="A272" s="1">
        <v>271</v>
      </c>
      <c r="B272" s="1">
        <v>15</v>
      </c>
      <c r="C272" s="1" t="s">
        <v>122</v>
      </c>
      <c r="D272" s="1">
        <v>2022</v>
      </c>
      <c r="E272" s="1" t="s">
        <v>123</v>
      </c>
      <c r="F272" s="1" t="s">
        <v>125</v>
      </c>
      <c r="G272" s="1" t="s">
        <v>124</v>
      </c>
      <c r="I272" s="1" t="s">
        <v>35</v>
      </c>
      <c r="J272" s="1" t="s">
        <v>54</v>
      </c>
      <c r="K272" s="1" t="s">
        <v>40</v>
      </c>
      <c r="P272" s="1" t="s">
        <v>25</v>
      </c>
      <c r="S272" s="1" t="s">
        <v>70</v>
      </c>
      <c r="U272" s="1">
        <v>0.96022700000000005</v>
      </c>
      <c r="V272" s="1">
        <v>3.4091000000000093E-2</v>
      </c>
      <c r="W272" s="1" t="s">
        <v>28</v>
      </c>
      <c r="X272" s="1" t="s">
        <v>37</v>
      </c>
    </row>
    <row r="273" spans="1:24" x14ac:dyDescent="0.4">
      <c r="A273" s="1">
        <v>272</v>
      </c>
      <c r="B273" s="1">
        <v>15</v>
      </c>
      <c r="C273" s="1" t="s">
        <v>122</v>
      </c>
      <c r="D273" s="1">
        <v>2022</v>
      </c>
      <c r="E273" s="1" t="s">
        <v>123</v>
      </c>
      <c r="F273" s="1" t="s">
        <v>125</v>
      </c>
      <c r="G273" s="1" t="s">
        <v>124</v>
      </c>
      <c r="I273" s="1" t="s">
        <v>35</v>
      </c>
      <c r="J273" s="1" t="s">
        <v>54</v>
      </c>
      <c r="K273" s="1" t="s">
        <v>40</v>
      </c>
      <c r="P273" s="1" t="s">
        <v>25</v>
      </c>
      <c r="S273" s="1" t="s">
        <v>70</v>
      </c>
      <c r="U273" s="1">
        <v>1.03409</v>
      </c>
      <c r="V273" s="1">
        <v>4.5453999999999994E-2</v>
      </c>
      <c r="W273" s="1" t="s">
        <v>28</v>
      </c>
      <c r="X273" s="1" t="s">
        <v>37</v>
      </c>
    </row>
    <row r="274" spans="1:24" x14ac:dyDescent="0.4">
      <c r="A274" s="1">
        <v>273</v>
      </c>
      <c r="B274" s="1">
        <v>15</v>
      </c>
      <c r="C274" s="1" t="s">
        <v>122</v>
      </c>
      <c r="D274" s="1">
        <v>2022</v>
      </c>
      <c r="E274" s="1" t="s">
        <v>123</v>
      </c>
      <c r="F274" s="1" t="s">
        <v>125</v>
      </c>
      <c r="G274" s="1" t="s">
        <v>124</v>
      </c>
      <c r="I274" s="1" t="s">
        <v>115</v>
      </c>
      <c r="K274" s="1" t="s">
        <v>38</v>
      </c>
      <c r="P274" s="1" t="s">
        <v>25</v>
      </c>
      <c r="R274" s="1">
        <v>284</v>
      </c>
      <c r="S274" s="1" t="s">
        <v>70</v>
      </c>
      <c r="U274" s="1">
        <v>1.31548</v>
      </c>
      <c r="V274" s="1">
        <v>5.3579999999999961E-2</v>
      </c>
      <c r="W274" s="1" t="s">
        <v>28</v>
      </c>
      <c r="X274" s="1" t="s">
        <v>37</v>
      </c>
    </row>
    <row r="275" spans="1:24" x14ac:dyDescent="0.4">
      <c r="A275" s="1">
        <v>274</v>
      </c>
      <c r="B275" s="1">
        <v>15</v>
      </c>
      <c r="C275" s="1" t="s">
        <v>122</v>
      </c>
      <c r="D275" s="1">
        <v>2022</v>
      </c>
      <c r="E275" s="1" t="s">
        <v>123</v>
      </c>
      <c r="F275" s="1" t="s">
        <v>125</v>
      </c>
      <c r="G275" s="1" t="s">
        <v>124</v>
      </c>
      <c r="I275" s="1" t="s">
        <v>115</v>
      </c>
      <c r="K275" s="1" t="s">
        <v>64</v>
      </c>
      <c r="P275" s="1" t="s">
        <v>25</v>
      </c>
      <c r="R275" s="1">
        <v>44</v>
      </c>
      <c r="S275" s="1" t="s">
        <v>70</v>
      </c>
      <c r="U275" s="1">
        <v>1.2440500000000001</v>
      </c>
      <c r="V275" s="1">
        <v>7.7380000000000004E-2</v>
      </c>
      <c r="W275" s="1" t="s">
        <v>28</v>
      </c>
      <c r="X275" s="1" t="s">
        <v>37</v>
      </c>
    </row>
    <row r="276" spans="1:24" x14ac:dyDescent="0.4">
      <c r="A276" s="1">
        <v>275</v>
      </c>
      <c r="B276" s="1">
        <v>15</v>
      </c>
      <c r="C276" s="1" t="s">
        <v>122</v>
      </c>
      <c r="D276" s="1">
        <v>2022</v>
      </c>
      <c r="E276" s="1" t="s">
        <v>123</v>
      </c>
      <c r="F276" s="1" t="s">
        <v>125</v>
      </c>
      <c r="G276" s="1" t="s">
        <v>124</v>
      </c>
      <c r="I276" s="1" t="s">
        <v>115</v>
      </c>
      <c r="K276" s="1" t="s">
        <v>40</v>
      </c>
      <c r="P276" s="1" t="s">
        <v>25</v>
      </c>
      <c r="R276" s="1">
        <v>47</v>
      </c>
      <c r="S276" s="1" t="s">
        <v>70</v>
      </c>
      <c r="U276" s="1">
        <v>1</v>
      </c>
      <c r="V276" s="1">
        <v>7.7381000000000033E-2</v>
      </c>
      <c r="W276" s="1" t="s">
        <v>28</v>
      </c>
      <c r="X276" s="1" t="s">
        <v>37</v>
      </c>
    </row>
    <row r="277" spans="1:24" x14ac:dyDescent="0.4">
      <c r="A277" s="1">
        <v>276</v>
      </c>
      <c r="B277" s="1">
        <v>15</v>
      </c>
      <c r="C277" s="1" t="s">
        <v>122</v>
      </c>
      <c r="D277" s="1">
        <v>2022</v>
      </c>
      <c r="E277" s="1" t="s">
        <v>123</v>
      </c>
      <c r="F277" s="1" t="s">
        <v>125</v>
      </c>
      <c r="G277" s="1" t="s">
        <v>124</v>
      </c>
      <c r="I277" s="1" t="s">
        <v>115</v>
      </c>
      <c r="K277" s="1" t="s">
        <v>40</v>
      </c>
      <c r="P277" s="1" t="s">
        <v>25</v>
      </c>
      <c r="R277" s="1">
        <v>55</v>
      </c>
      <c r="S277" s="1" t="s">
        <v>70</v>
      </c>
      <c r="U277" s="1">
        <v>1.125</v>
      </c>
      <c r="V277" s="1">
        <v>7.7380000000000004E-2</v>
      </c>
      <c r="W277" s="1" t="s">
        <v>28</v>
      </c>
      <c r="X277" s="1" t="s">
        <v>37</v>
      </c>
    </row>
    <row r="278" spans="1:24" x14ac:dyDescent="0.4">
      <c r="A278" s="1">
        <v>277</v>
      </c>
      <c r="B278" s="1">
        <v>15</v>
      </c>
      <c r="C278" s="1" t="s">
        <v>122</v>
      </c>
      <c r="D278" s="1">
        <v>2022</v>
      </c>
      <c r="E278" s="1" t="s">
        <v>123</v>
      </c>
      <c r="F278" s="1" t="s">
        <v>125</v>
      </c>
      <c r="G278" s="1" t="s">
        <v>124</v>
      </c>
      <c r="I278" s="1" t="s">
        <v>115</v>
      </c>
      <c r="L278" s="1" t="s">
        <v>118</v>
      </c>
      <c r="P278" s="1" t="s">
        <v>25</v>
      </c>
      <c r="R278" s="1">
        <v>105</v>
      </c>
      <c r="S278" s="1" t="s">
        <v>70</v>
      </c>
      <c r="U278" s="1">
        <v>1.0714300000000001</v>
      </c>
      <c r="V278" s="1">
        <v>8.0359000000000069E-2</v>
      </c>
      <c r="W278" s="1" t="s">
        <v>28</v>
      </c>
      <c r="X278" s="1" t="s">
        <v>37</v>
      </c>
    </row>
    <row r="279" spans="1:24" x14ac:dyDescent="0.4">
      <c r="A279" s="1">
        <v>278</v>
      </c>
      <c r="B279" s="1">
        <v>15</v>
      </c>
      <c r="C279" s="1" t="s">
        <v>122</v>
      </c>
      <c r="D279" s="1">
        <v>2022</v>
      </c>
      <c r="E279" s="1" t="s">
        <v>123</v>
      </c>
      <c r="F279" s="1" t="s">
        <v>125</v>
      </c>
      <c r="G279" s="1" t="s">
        <v>124</v>
      </c>
      <c r="I279" s="1" t="s">
        <v>115</v>
      </c>
      <c r="L279" s="1" t="s">
        <v>187</v>
      </c>
      <c r="P279" s="1" t="s">
        <v>25</v>
      </c>
      <c r="R279" s="1">
        <v>81</v>
      </c>
      <c r="S279" s="1" t="s">
        <v>70</v>
      </c>
      <c r="U279" s="1">
        <v>1.20536</v>
      </c>
      <c r="V279" s="1">
        <v>8.9290000000000092E-2</v>
      </c>
      <c r="W279" s="1" t="s">
        <v>28</v>
      </c>
      <c r="X279" s="1" t="s">
        <v>37</v>
      </c>
    </row>
    <row r="280" spans="1:24" x14ac:dyDescent="0.4">
      <c r="A280" s="1">
        <v>279</v>
      </c>
      <c r="B280" s="1">
        <v>15</v>
      </c>
      <c r="C280" s="1" t="s">
        <v>122</v>
      </c>
      <c r="D280" s="1">
        <v>2022</v>
      </c>
      <c r="E280" s="1" t="s">
        <v>123</v>
      </c>
      <c r="F280" s="1" t="s">
        <v>125</v>
      </c>
      <c r="G280" s="1" t="s">
        <v>124</v>
      </c>
      <c r="I280" s="1" t="s">
        <v>115</v>
      </c>
      <c r="L280" s="1" t="s">
        <v>120</v>
      </c>
      <c r="P280" s="1" t="s">
        <v>25</v>
      </c>
      <c r="R280" s="1">
        <v>82</v>
      </c>
      <c r="S280" s="1" t="s">
        <v>70</v>
      </c>
      <c r="U280" s="1">
        <v>1.2857099999999999</v>
      </c>
      <c r="V280" s="1">
        <v>8.9279999999999804E-2</v>
      </c>
      <c r="W280" s="1" t="s">
        <v>28</v>
      </c>
      <c r="X280" s="1" t="s">
        <v>37</v>
      </c>
    </row>
    <row r="281" spans="1:24" x14ac:dyDescent="0.4">
      <c r="A281" s="1">
        <v>280</v>
      </c>
      <c r="B281" s="1">
        <v>15</v>
      </c>
      <c r="C281" s="1" t="s">
        <v>122</v>
      </c>
      <c r="D281" s="1">
        <v>2022</v>
      </c>
      <c r="E281" s="1" t="s">
        <v>123</v>
      </c>
      <c r="F281" s="1" t="s">
        <v>125</v>
      </c>
      <c r="G281" s="1" t="s">
        <v>124</v>
      </c>
      <c r="I281" s="1" t="s">
        <v>115</v>
      </c>
      <c r="L281" s="1" t="s">
        <v>121</v>
      </c>
      <c r="P281" s="1" t="s">
        <v>25</v>
      </c>
      <c r="R281" s="1">
        <v>19</v>
      </c>
      <c r="S281" s="1" t="s">
        <v>70</v>
      </c>
      <c r="U281" s="1">
        <v>1.9910699999999999</v>
      </c>
      <c r="V281" s="1">
        <v>0.125</v>
      </c>
      <c r="W281" s="1" t="s">
        <v>28</v>
      </c>
      <c r="X281" s="1" t="s">
        <v>37</v>
      </c>
    </row>
    <row r="282" spans="1:24" x14ac:dyDescent="0.4">
      <c r="A282" s="1">
        <v>281</v>
      </c>
      <c r="B282" s="1">
        <v>16</v>
      </c>
      <c r="C282" s="1" t="s">
        <v>127</v>
      </c>
      <c r="D282" s="1">
        <v>2019</v>
      </c>
      <c r="E282" s="1" t="s">
        <v>128</v>
      </c>
      <c r="F282" s="1" t="s">
        <v>23</v>
      </c>
      <c r="I282" s="1" t="s">
        <v>126</v>
      </c>
      <c r="P282" s="1" t="s">
        <v>25</v>
      </c>
      <c r="R282" s="1">
        <v>540</v>
      </c>
      <c r="S282" s="1" t="s">
        <v>70</v>
      </c>
      <c r="T282" s="1">
        <v>1.0136400000000001</v>
      </c>
      <c r="U282" s="1">
        <v>1.0606100000000001</v>
      </c>
      <c r="W282" s="1" t="s">
        <v>32</v>
      </c>
      <c r="X282" s="1" t="s">
        <v>37</v>
      </c>
    </row>
    <row r="283" spans="1:24" x14ac:dyDescent="0.4">
      <c r="A283" s="1">
        <v>282</v>
      </c>
      <c r="B283" s="1">
        <v>16</v>
      </c>
      <c r="C283" s="1" t="s">
        <v>127</v>
      </c>
      <c r="D283" s="1">
        <v>2019</v>
      </c>
      <c r="E283" s="1" t="s">
        <v>128</v>
      </c>
      <c r="F283" s="1" t="s">
        <v>23</v>
      </c>
      <c r="I283" s="1" t="s">
        <v>126</v>
      </c>
      <c r="P283" s="1" t="s">
        <v>25</v>
      </c>
      <c r="R283" s="1">
        <v>441</v>
      </c>
      <c r="S283" s="1" t="s">
        <v>70</v>
      </c>
      <c r="T283" s="1">
        <v>1.0075799999999999</v>
      </c>
      <c r="U283" s="1">
        <v>1.04697</v>
      </c>
      <c r="W283" s="1" t="s">
        <v>32</v>
      </c>
      <c r="X283" s="1" t="s">
        <v>37</v>
      </c>
    </row>
    <row r="284" spans="1:24" x14ac:dyDescent="0.4">
      <c r="A284" s="1">
        <v>283</v>
      </c>
      <c r="B284" s="1">
        <v>16</v>
      </c>
      <c r="C284" s="1" t="s">
        <v>127</v>
      </c>
      <c r="D284" s="1">
        <v>2019</v>
      </c>
      <c r="E284" s="1" t="s">
        <v>128</v>
      </c>
      <c r="F284" s="1" t="s">
        <v>23</v>
      </c>
      <c r="I284" s="1" t="s">
        <v>126</v>
      </c>
      <c r="K284" s="1" t="s">
        <v>38</v>
      </c>
      <c r="P284" s="1" t="s">
        <v>25</v>
      </c>
      <c r="R284" s="1">
        <v>274</v>
      </c>
      <c r="S284" s="1" t="s">
        <v>70</v>
      </c>
      <c r="T284" s="1">
        <v>1.0343500000000001</v>
      </c>
      <c r="U284" s="1">
        <v>1.1030500000000001</v>
      </c>
      <c r="W284" s="1" t="s">
        <v>32</v>
      </c>
      <c r="X284" s="1" t="s">
        <v>37</v>
      </c>
    </row>
    <row r="285" spans="1:24" x14ac:dyDescent="0.4">
      <c r="A285" s="1">
        <v>284</v>
      </c>
      <c r="B285" s="1">
        <v>16</v>
      </c>
      <c r="C285" s="1" t="s">
        <v>127</v>
      </c>
      <c r="D285" s="1">
        <v>2019</v>
      </c>
      <c r="E285" s="1" t="s">
        <v>128</v>
      </c>
      <c r="F285" s="1" t="s">
        <v>23</v>
      </c>
      <c r="I285" s="1" t="s">
        <v>126</v>
      </c>
      <c r="K285" s="1" t="s">
        <v>40</v>
      </c>
      <c r="P285" s="1" t="s">
        <v>25</v>
      </c>
      <c r="R285" s="1">
        <v>18</v>
      </c>
      <c r="S285" s="1" t="s">
        <v>70</v>
      </c>
      <c r="T285" s="1">
        <v>0.77099200000000001</v>
      </c>
      <c r="U285" s="1">
        <v>0.90076299999999998</v>
      </c>
      <c r="W285" s="1" t="s">
        <v>32</v>
      </c>
      <c r="X285" s="1" t="s">
        <v>37</v>
      </c>
    </row>
    <row r="286" spans="1:24" x14ac:dyDescent="0.4">
      <c r="A286" s="1">
        <v>285</v>
      </c>
      <c r="B286" s="1">
        <v>16</v>
      </c>
      <c r="C286" s="1" t="s">
        <v>127</v>
      </c>
      <c r="D286" s="1">
        <v>2019</v>
      </c>
      <c r="E286" s="1" t="s">
        <v>128</v>
      </c>
      <c r="F286" s="1" t="s">
        <v>23</v>
      </c>
      <c r="I286" s="1" t="s">
        <v>126</v>
      </c>
      <c r="K286" s="1" t="s">
        <v>64</v>
      </c>
      <c r="P286" s="1" t="s">
        <v>25</v>
      </c>
      <c r="R286" s="1">
        <v>48</v>
      </c>
      <c r="S286" s="1" t="s">
        <v>70</v>
      </c>
      <c r="T286" s="1">
        <v>0.88167899999999999</v>
      </c>
      <c r="U286" s="1">
        <v>1.0763400000000001</v>
      </c>
      <c r="W286" s="1" t="s">
        <v>32</v>
      </c>
      <c r="X286" s="1" t="s">
        <v>37</v>
      </c>
    </row>
    <row r="287" spans="1:24" x14ac:dyDescent="0.4">
      <c r="A287" s="1">
        <v>286</v>
      </c>
      <c r="B287" s="1">
        <v>16</v>
      </c>
      <c r="C287" s="1" t="s">
        <v>127</v>
      </c>
      <c r="D287" s="1">
        <v>2019</v>
      </c>
      <c r="E287" s="1" t="s">
        <v>128</v>
      </c>
      <c r="F287" s="1" t="s">
        <v>23</v>
      </c>
      <c r="I287" s="1" t="s">
        <v>126</v>
      </c>
      <c r="K287" s="1" t="s">
        <v>40</v>
      </c>
      <c r="P287" s="1" t="s">
        <v>25</v>
      </c>
      <c r="R287" s="1">
        <v>199</v>
      </c>
      <c r="S287" s="1" t="s">
        <v>70</v>
      </c>
      <c r="T287" s="1">
        <v>0.95419799999999999</v>
      </c>
      <c r="U287" s="1">
        <v>1.0305299999999999</v>
      </c>
      <c r="W287" s="1" t="s">
        <v>32</v>
      </c>
      <c r="X287" s="1" t="s">
        <v>37</v>
      </c>
    </row>
    <row r="288" spans="1:24" x14ac:dyDescent="0.4">
      <c r="A288" s="1">
        <v>287</v>
      </c>
      <c r="B288" s="1">
        <v>16</v>
      </c>
      <c r="C288" s="1" t="s">
        <v>127</v>
      </c>
      <c r="D288" s="1">
        <v>2019</v>
      </c>
      <c r="E288" s="1" t="s">
        <v>128</v>
      </c>
      <c r="F288" s="1" t="s">
        <v>23</v>
      </c>
      <c r="I288" s="1" t="s">
        <v>126</v>
      </c>
      <c r="K288" s="1" t="s">
        <v>38</v>
      </c>
      <c r="P288" s="1" t="s">
        <v>25</v>
      </c>
      <c r="R288" s="1">
        <v>147</v>
      </c>
      <c r="S288" s="1" t="s">
        <v>70</v>
      </c>
      <c r="T288" s="1">
        <v>0.98091600000000001</v>
      </c>
      <c r="U288" s="1">
        <v>1.0419799999999999</v>
      </c>
      <c r="W288" s="1" t="s">
        <v>32</v>
      </c>
      <c r="X288" s="1" t="s">
        <v>37</v>
      </c>
    </row>
    <row r="289" spans="1:24" x14ac:dyDescent="0.4">
      <c r="A289" s="1">
        <v>288</v>
      </c>
      <c r="B289" s="1">
        <v>16</v>
      </c>
      <c r="C289" s="1" t="s">
        <v>127</v>
      </c>
      <c r="D289" s="1">
        <v>2019</v>
      </c>
      <c r="E289" s="1" t="s">
        <v>128</v>
      </c>
      <c r="F289" s="1" t="s">
        <v>23</v>
      </c>
      <c r="I289" s="1" t="s">
        <v>126</v>
      </c>
      <c r="K289" s="1" t="s">
        <v>64</v>
      </c>
      <c r="P289" s="1" t="s">
        <v>25</v>
      </c>
      <c r="R289" s="1">
        <v>23</v>
      </c>
      <c r="S289" s="1" t="s">
        <v>70</v>
      </c>
      <c r="T289" s="1">
        <v>0.79771000000000003</v>
      </c>
      <c r="U289" s="1">
        <v>0.99618300000000004</v>
      </c>
      <c r="W289" s="1" t="s">
        <v>32</v>
      </c>
      <c r="X289" s="1" t="s">
        <v>37</v>
      </c>
    </row>
    <row r="290" spans="1:24" x14ac:dyDescent="0.4">
      <c r="A290" s="1">
        <v>289</v>
      </c>
      <c r="B290" s="1">
        <v>16</v>
      </c>
      <c r="C290" s="1" t="s">
        <v>127</v>
      </c>
      <c r="D290" s="1">
        <v>2019</v>
      </c>
      <c r="E290" s="1" t="s">
        <v>128</v>
      </c>
      <c r="F290" s="1" t="s">
        <v>23</v>
      </c>
      <c r="I290" s="1" t="s">
        <v>126</v>
      </c>
      <c r="K290" s="1" t="s">
        <v>40</v>
      </c>
      <c r="P290" s="1" t="s">
        <v>25</v>
      </c>
      <c r="R290" s="1">
        <v>267</v>
      </c>
      <c r="S290" s="1" t="s">
        <v>70</v>
      </c>
      <c r="T290" s="1">
        <v>0.98473299999999997</v>
      </c>
      <c r="U290" s="1">
        <v>1.0458000000000001</v>
      </c>
      <c r="W290" s="1" t="s">
        <v>32</v>
      </c>
      <c r="X290" s="1" t="s">
        <v>37</v>
      </c>
    </row>
    <row r="291" spans="1:24" x14ac:dyDescent="0.4">
      <c r="A291" s="1">
        <v>290</v>
      </c>
      <c r="B291" s="1">
        <v>16</v>
      </c>
      <c r="C291" s="1" t="s">
        <v>127</v>
      </c>
      <c r="D291" s="1">
        <v>2019</v>
      </c>
      <c r="E291" s="1" t="s">
        <v>128</v>
      </c>
      <c r="F291" s="1" t="s">
        <v>23</v>
      </c>
      <c r="M291" s="1" t="s">
        <v>44</v>
      </c>
      <c r="P291" s="1" t="s">
        <v>25</v>
      </c>
      <c r="R291" s="1">
        <v>179</v>
      </c>
      <c r="S291" s="1" t="s">
        <v>70</v>
      </c>
      <c r="T291" s="1">
        <v>0.91071400000000002</v>
      </c>
      <c r="U291" s="1">
        <v>0.98214299999999999</v>
      </c>
      <c r="W291" s="1" t="s">
        <v>32</v>
      </c>
      <c r="X291" s="1" t="s">
        <v>37</v>
      </c>
    </row>
    <row r="292" spans="1:24" x14ac:dyDescent="0.4">
      <c r="A292" s="1">
        <v>291</v>
      </c>
      <c r="B292" s="1">
        <v>16</v>
      </c>
      <c r="C292" s="1" t="s">
        <v>127</v>
      </c>
      <c r="D292" s="1">
        <v>2019</v>
      </c>
      <c r="E292" s="1" t="s">
        <v>128</v>
      </c>
      <c r="F292" s="1" t="s">
        <v>23</v>
      </c>
      <c r="M292" s="1" t="s">
        <v>43</v>
      </c>
      <c r="P292" s="1" t="s">
        <v>25</v>
      </c>
      <c r="R292" s="1">
        <v>24</v>
      </c>
      <c r="S292" s="1" t="s">
        <v>70</v>
      </c>
      <c r="T292" s="1">
        <v>0.86904800000000004</v>
      </c>
      <c r="U292" s="1">
        <v>1.04762</v>
      </c>
      <c r="W292" s="1" t="s">
        <v>32</v>
      </c>
      <c r="X292" s="1" t="s">
        <v>37</v>
      </c>
    </row>
    <row r="293" spans="1:24" x14ac:dyDescent="0.4">
      <c r="A293" s="1">
        <v>292</v>
      </c>
      <c r="B293" s="1">
        <v>16</v>
      </c>
      <c r="C293" s="1" t="s">
        <v>127</v>
      </c>
      <c r="D293" s="1">
        <v>2019</v>
      </c>
      <c r="E293" s="1" t="s">
        <v>128</v>
      </c>
      <c r="F293" s="1" t="s">
        <v>23</v>
      </c>
      <c r="M293" s="1" t="s">
        <v>45</v>
      </c>
      <c r="P293" s="1" t="s">
        <v>25</v>
      </c>
      <c r="R293" s="1">
        <v>14</v>
      </c>
      <c r="S293" s="1" t="s">
        <v>70</v>
      </c>
      <c r="T293" s="1">
        <v>0.73809499999999995</v>
      </c>
      <c r="U293" s="1">
        <v>1.04762</v>
      </c>
      <c r="W293" s="1" t="s">
        <v>32</v>
      </c>
      <c r="X293" s="1" t="s">
        <v>37</v>
      </c>
    </row>
    <row r="294" spans="1:24" x14ac:dyDescent="0.4">
      <c r="A294" s="1">
        <v>293</v>
      </c>
      <c r="B294" s="1">
        <v>16</v>
      </c>
      <c r="C294" s="1" t="s">
        <v>127</v>
      </c>
      <c r="D294" s="1">
        <v>2019</v>
      </c>
      <c r="E294" s="1" t="s">
        <v>128</v>
      </c>
      <c r="F294" s="1" t="s">
        <v>23</v>
      </c>
      <c r="M294" s="1" t="s">
        <v>43</v>
      </c>
      <c r="P294" s="1" t="s">
        <v>25</v>
      </c>
      <c r="R294" s="1">
        <v>176</v>
      </c>
      <c r="S294" s="1" t="s">
        <v>70</v>
      </c>
      <c r="T294" s="1">
        <v>1.2857099999999999</v>
      </c>
      <c r="U294" s="1">
        <v>1.42262</v>
      </c>
      <c r="W294" s="1" t="s">
        <v>32</v>
      </c>
      <c r="X294" s="1" t="s">
        <v>37</v>
      </c>
    </row>
    <row r="295" spans="1:24" x14ac:dyDescent="0.4">
      <c r="A295" s="1">
        <v>294</v>
      </c>
      <c r="B295" s="1">
        <v>16</v>
      </c>
      <c r="C295" s="1" t="s">
        <v>127</v>
      </c>
      <c r="D295" s="1">
        <v>2019</v>
      </c>
      <c r="E295" s="1" t="s">
        <v>128</v>
      </c>
      <c r="F295" s="1" t="s">
        <v>23</v>
      </c>
      <c r="M295" s="1" t="s">
        <v>44</v>
      </c>
      <c r="P295" s="1" t="s">
        <v>25</v>
      </c>
      <c r="R295" s="1">
        <v>256</v>
      </c>
      <c r="S295" s="1" t="s">
        <v>70</v>
      </c>
      <c r="T295" s="1">
        <v>0.98214299999999999</v>
      </c>
      <c r="U295" s="1">
        <v>1.0535699999999999</v>
      </c>
      <c r="W295" s="1" t="s">
        <v>32</v>
      </c>
      <c r="X295" s="1" t="s">
        <v>37</v>
      </c>
    </row>
    <row r="296" spans="1:24" x14ac:dyDescent="0.4">
      <c r="A296" s="1">
        <v>295</v>
      </c>
      <c r="B296" s="1">
        <v>16</v>
      </c>
      <c r="C296" s="1" t="s">
        <v>127</v>
      </c>
      <c r="D296" s="1">
        <v>2019</v>
      </c>
      <c r="E296" s="1" t="s">
        <v>128</v>
      </c>
      <c r="F296" s="1" t="s">
        <v>23</v>
      </c>
      <c r="M296" s="1" t="s">
        <v>43</v>
      </c>
      <c r="P296" s="1" t="s">
        <v>25</v>
      </c>
      <c r="R296" s="1">
        <v>23</v>
      </c>
      <c r="S296" s="1" t="s">
        <v>70</v>
      </c>
      <c r="T296" s="1">
        <v>0.96428599999999998</v>
      </c>
      <c r="U296" s="1">
        <v>1.02976</v>
      </c>
      <c r="W296" s="1" t="s">
        <v>32</v>
      </c>
      <c r="X296" s="1" t="s">
        <v>37</v>
      </c>
    </row>
    <row r="297" spans="1:24" x14ac:dyDescent="0.4">
      <c r="A297" s="1">
        <v>296</v>
      </c>
      <c r="B297" s="1">
        <v>16</v>
      </c>
      <c r="C297" s="1" t="s">
        <v>127</v>
      </c>
      <c r="D297" s="1">
        <v>2019</v>
      </c>
      <c r="E297" s="1" t="s">
        <v>128</v>
      </c>
      <c r="F297" s="1" t="s">
        <v>23</v>
      </c>
      <c r="M297" s="1" t="s">
        <v>43</v>
      </c>
      <c r="P297" s="1" t="s">
        <v>25</v>
      </c>
      <c r="R297" s="1">
        <v>119</v>
      </c>
      <c r="S297" s="1" t="s">
        <v>70</v>
      </c>
      <c r="T297" s="1">
        <v>1.04762</v>
      </c>
      <c r="U297" s="1">
        <v>1.1369</v>
      </c>
      <c r="W297" s="1" t="s">
        <v>32</v>
      </c>
      <c r="X297" s="1" t="s">
        <v>37</v>
      </c>
    </row>
    <row r="298" spans="1:24" x14ac:dyDescent="0.4">
      <c r="A298" s="1">
        <v>297</v>
      </c>
      <c r="B298" s="1">
        <v>16</v>
      </c>
      <c r="C298" s="1" t="s">
        <v>127</v>
      </c>
      <c r="D298" s="1">
        <v>2019</v>
      </c>
      <c r="E298" s="1" t="s">
        <v>128</v>
      </c>
      <c r="F298" s="1" t="s">
        <v>23</v>
      </c>
      <c r="H298" s="1" t="s">
        <v>129</v>
      </c>
      <c r="P298" s="1" t="s">
        <v>25</v>
      </c>
      <c r="R298" s="1">
        <v>31</v>
      </c>
      <c r="S298" s="1" t="s">
        <v>70</v>
      </c>
      <c r="T298" s="1">
        <v>0.87434599999999996</v>
      </c>
      <c r="U298" s="1">
        <v>1.1361300000000001</v>
      </c>
      <c r="W298" s="1" t="s">
        <v>32</v>
      </c>
      <c r="X298" s="1" t="s">
        <v>37</v>
      </c>
    </row>
    <row r="299" spans="1:24" x14ac:dyDescent="0.4">
      <c r="A299" s="1">
        <v>298</v>
      </c>
      <c r="B299" s="1">
        <v>16</v>
      </c>
      <c r="C299" s="1" t="s">
        <v>127</v>
      </c>
      <c r="D299" s="1">
        <v>2019</v>
      </c>
      <c r="E299" s="1" t="s">
        <v>128</v>
      </c>
      <c r="F299" s="1" t="s">
        <v>23</v>
      </c>
      <c r="H299" s="1" t="s">
        <v>130</v>
      </c>
      <c r="P299" s="1" t="s">
        <v>25</v>
      </c>
      <c r="R299" s="1">
        <v>40</v>
      </c>
      <c r="S299" s="1" t="s">
        <v>70</v>
      </c>
      <c r="T299" s="1">
        <v>0.86911000000000005</v>
      </c>
      <c r="U299" s="1">
        <v>1.0366500000000001</v>
      </c>
      <c r="W299" s="1" t="s">
        <v>32</v>
      </c>
      <c r="X299" s="1" t="s">
        <v>37</v>
      </c>
    </row>
    <row r="300" spans="1:24" x14ac:dyDescent="0.4">
      <c r="A300" s="1">
        <v>299</v>
      </c>
      <c r="B300" s="1">
        <v>16</v>
      </c>
      <c r="C300" s="1" t="s">
        <v>127</v>
      </c>
      <c r="D300" s="1">
        <v>2019</v>
      </c>
      <c r="E300" s="1" t="s">
        <v>128</v>
      </c>
      <c r="F300" s="1" t="s">
        <v>23</v>
      </c>
      <c r="H300" s="1" t="s">
        <v>77</v>
      </c>
      <c r="P300" s="1" t="s">
        <v>25</v>
      </c>
      <c r="R300" s="1">
        <v>122</v>
      </c>
      <c r="S300" s="1" t="s">
        <v>70</v>
      </c>
      <c r="T300" s="1">
        <v>1.39791</v>
      </c>
      <c r="U300" s="1">
        <v>1.5811500000000001</v>
      </c>
      <c r="W300" s="1" t="s">
        <v>32</v>
      </c>
      <c r="X300" s="1" t="s">
        <v>37</v>
      </c>
    </row>
    <row r="301" spans="1:24" x14ac:dyDescent="0.4">
      <c r="A301" s="1">
        <v>300</v>
      </c>
      <c r="B301" s="1">
        <v>16</v>
      </c>
      <c r="C301" s="1" t="s">
        <v>127</v>
      </c>
      <c r="D301" s="1">
        <v>2019</v>
      </c>
      <c r="E301" s="1" t="s">
        <v>128</v>
      </c>
      <c r="F301" s="1" t="s">
        <v>23</v>
      </c>
      <c r="H301" s="1" t="s">
        <v>47</v>
      </c>
      <c r="P301" s="1" t="s">
        <v>25</v>
      </c>
      <c r="R301" s="1">
        <v>301</v>
      </c>
      <c r="S301" s="1" t="s">
        <v>70</v>
      </c>
      <c r="T301" s="1">
        <v>0.91622999999999999</v>
      </c>
      <c r="U301" s="1">
        <v>0.96858599999999995</v>
      </c>
      <c r="W301" s="1" t="s">
        <v>32</v>
      </c>
      <c r="X301" s="1" t="s">
        <v>37</v>
      </c>
    </row>
    <row r="302" spans="1:24" x14ac:dyDescent="0.4">
      <c r="A302" s="1">
        <v>301</v>
      </c>
      <c r="B302" s="1">
        <v>16</v>
      </c>
      <c r="C302" s="1" t="s">
        <v>127</v>
      </c>
      <c r="D302" s="1">
        <v>2019</v>
      </c>
      <c r="E302" s="1" t="s">
        <v>128</v>
      </c>
      <c r="F302" s="1" t="s">
        <v>23</v>
      </c>
      <c r="H302" s="1" t="s">
        <v>129</v>
      </c>
      <c r="P302" s="1" t="s">
        <v>25</v>
      </c>
      <c r="R302" s="1">
        <v>7</v>
      </c>
      <c r="S302" s="1" t="s">
        <v>70</v>
      </c>
      <c r="T302" s="1">
        <v>0.77486900000000003</v>
      </c>
      <c r="U302" s="1">
        <v>1.05759</v>
      </c>
      <c r="W302" s="1" t="s">
        <v>32</v>
      </c>
      <c r="X302" s="1" t="s">
        <v>37</v>
      </c>
    </row>
    <row r="303" spans="1:24" x14ac:dyDescent="0.4">
      <c r="A303" s="1">
        <v>302</v>
      </c>
      <c r="B303" s="1">
        <v>16</v>
      </c>
      <c r="C303" s="1" t="s">
        <v>127</v>
      </c>
      <c r="D303" s="1">
        <v>2019</v>
      </c>
      <c r="E303" s="1" t="s">
        <v>128</v>
      </c>
      <c r="F303" s="1" t="s">
        <v>23</v>
      </c>
      <c r="H303" s="1" t="s">
        <v>46</v>
      </c>
      <c r="P303" s="1" t="s">
        <v>25</v>
      </c>
      <c r="R303" s="1">
        <v>9</v>
      </c>
      <c r="S303" s="1" t="s">
        <v>70</v>
      </c>
      <c r="T303" s="1">
        <v>0.53926700000000005</v>
      </c>
      <c r="U303" s="1">
        <v>0.82722499999999999</v>
      </c>
      <c r="W303" s="1" t="s">
        <v>32</v>
      </c>
      <c r="X303" s="1" t="s">
        <v>37</v>
      </c>
    </row>
    <row r="304" spans="1:24" x14ac:dyDescent="0.4">
      <c r="A304" s="1">
        <v>303</v>
      </c>
      <c r="B304" s="1">
        <v>16</v>
      </c>
      <c r="C304" s="1" t="s">
        <v>127</v>
      </c>
      <c r="D304" s="1">
        <v>2019</v>
      </c>
      <c r="E304" s="1" t="s">
        <v>128</v>
      </c>
      <c r="F304" s="1" t="s">
        <v>23</v>
      </c>
      <c r="H304" s="1" t="s">
        <v>78</v>
      </c>
      <c r="P304" s="1" t="s">
        <v>25</v>
      </c>
      <c r="R304" s="1">
        <v>37</v>
      </c>
      <c r="S304" s="1" t="s">
        <v>70</v>
      </c>
      <c r="T304" s="1">
        <v>1.1832499999999999</v>
      </c>
      <c r="U304" s="1">
        <v>1.42408</v>
      </c>
      <c r="W304" s="1" t="s">
        <v>32</v>
      </c>
      <c r="X304" s="1" t="s">
        <v>37</v>
      </c>
    </row>
    <row r="305" spans="1:24" x14ac:dyDescent="0.4">
      <c r="A305" s="1">
        <v>304</v>
      </c>
      <c r="B305" s="1">
        <v>16</v>
      </c>
      <c r="C305" s="1" t="s">
        <v>127</v>
      </c>
      <c r="D305" s="1">
        <v>2019</v>
      </c>
      <c r="E305" s="1" t="s">
        <v>128</v>
      </c>
      <c r="F305" s="1" t="s">
        <v>23</v>
      </c>
      <c r="H305" s="1" t="s">
        <v>130</v>
      </c>
      <c r="P305" s="1" t="s">
        <v>25</v>
      </c>
      <c r="R305" s="1">
        <v>99</v>
      </c>
      <c r="S305" s="1" t="s">
        <v>70</v>
      </c>
      <c r="T305" s="1">
        <v>0.95811500000000005</v>
      </c>
      <c r="U305" s="1">
        <v>1.1047100000000001</v>
      </c>
      <c r="W305" s="1" t="s">
        <v>32</v>
      </c>
      <c r="X305" s="1" t="s">
        <v>37</v>
      </c>
    </row>
    <row r="306" spans="1:24" x14ac:dyDescent="0.4">
      <c r="A306" s="1">
        <v>305</v>
      </c>
      <c r="B306" s="1">
        <v>16</v>
      </c>
      <c r="C306" s="1" t="s">
        <v>127</v>
      </c>
      <c r="D306" s="1">
        <v>2019</v>
      </c>
      <c r="E306" s="1" t="s">
        <v>128</v>
      </c>
      <c r="F306" s="1" t="s">
        <v>23</v>
      </c>
      <c r="H306" s="1" t="s">
        <v>77</v>
      </c>
      <c r="P306" s="1" t="s">
        <v>25</v>
      </c>
      <c r="R306" s="1">
        <v>59</v>
      </c>
      <c r="S306" s="1" t="s">
        <v>70</v>
      </c>
      <c r="T306" s="1">
        <v>0.87434599999999996</v>
      </c>
      <c r="U306" s="1">
        <v>0.98429299999999997</v>
      </c>
      <c r="W306" s="1" t="s">
        <v>32</v>
      </c>
      <c r="X306" s="1" t="s">
        <v>37</v>
      </c>
    </row>
    <row r="307" spans="1:24" x14ac:dyDescent="0.4">
      <c r="A307" s="1">
        <v>306</v>
      </c>
      <c r="B307" s="1">
        <v>16</v>
      </c>
      <c r="C307" s="1" t="s">
        <v>127</v>
      </c>
      <c r="D307" s="1">
        <v>2019</v>
      </c>
      <c r="E307" s="1" t="s">
        <v>128</v>
      </c>
      <c r="F307" s="1" t="s">
        <v>23</v>
      </c>
      <c r="H307" s="1" t="s">
        <v>47</v>
      </c>
      <c r="P307" s="1" t="s">
        <v>25</v>
      </c>
      <c r="R307" s="1">
        <v>189</v>
      </c>
      <c r="S307" s="1" t="s">
        <v>70</v>
      </c>
      <c r="T307" s="1">
        <v>0.95811500000000005</v>
      </c>
      <c r="U307" s="1">
        <v>1.0261800000000001</v>
      </c>
      <c r="W307" s="1" t="s">
        <v>32</v>
      </c>
      <c r="X307" s="1" t="s">
        <v>37</v>
      </c>
    </row>
    <row r="308" spans="1:24" x14ac:dyDescent="0.4">
      <c r="A308" s="1">
        <v>307</v>
      </c>
      <c r="B308" s="1">
        <v>16</v>
      </c>
      <c r="C308" s="1" t="s">
        <v>127</v>
      </c>
      <c r="D308" s="1">
        <v>2019</v>
      </c>
      <c r="E308" s="1" t="s">
        <v>128</v>
      </c>
      <c r="F308" s="1" t="s">
        <v>23</v>
      </c>
      <c r="H308" s="1" t="s">
        <v>131</v>
      </c>
      <c r="P308" s="1" t="s">
        <v>25</v>
      </c>
      <c r="R308" s="1">
        <v>26</v>
      </c>
      <c r="S308" s="1" t="s">
        <v>70</v>
      </c>
      <c r="T308" s="1">
        <v>0.86911000000000005</v>
      </c>
      <c r="U308" s="1">
        <v>1.05759</v>
      </c>
      <c r="W308" s="1" t="s">
        <v>32</v>
      </c>
      <c r="X308" s="1" t="s">
        <v>37</v>
      </c>
    </row>
    <row r="309" spans="1:24" x14ac:dyDescent="0.4">
      <c r="A309" s="1">
        <v>308</v>
      </c>
      <c r="B309" s="1">
        <v>16</v>
      </c>
      <c r="C309" s="1" t="s">
        <v>127</v>
      </c>
      <c r="D309" s="1">
        <v>2019</v>
      </c>
      <c r="E309" s="1" t="s">
        <v>128</v>
      </c>
      <c r="F309" s="1" t="s">
        <v>132</v>
      </c>
      <c r="P309" s="1" t="s">
        <v>25</v>
      </c>
      <c r="R309" s="1">
        <v>183</v>
      </c>
      <c r="S309" s="1" t="s">
        <v>70</v>
      </c>
      <c r="T309" s="1">
        <v>0.91616799999999998</v>
      </c>
      <c r="U309" s="1">
        <v>0.98802400000000001</v>
      </c>
      <c r="W309" s="1" t="s">
        <v>32</v>
      </c>
      <c r="X309" s="1" t="s">
        <v>37</v>
      </c>
    </row>
    <row r="310" spans="1:24" x14ac:dyDescent="0.4">
      <c r="A310" s="1">
        <v>309</v>
      </c>
      <c r="B310" s="1">
        <v>16</v>
      </c>
      <c r="C310" s="1" t="s">
        <v>127</v>
      </c>
      <c r="D310" s="1">
        <v>2019</v>
      </c>
      <c r="E310" s="1" t="s">
        <v>128</v>
      </c>
      <c r="F310" s="1" t="s">
        <v>133</v>
      </c>
      <c r="P310" s="1" t="s">
        <v>25</v>
      </c>
      <c r="R310" s="1">
        <v>111</v>
      </c>
      <c r="S310" s="1" t="s">
        <v>70</v>
      </c>
      <c r="T310" s="1">
        <v>0.88024000000000002</v>
      </c>
      <c r="U310" s="1">
        <v>0.96407200000000004</v>
      </c>
      <c r="W310" s="1" t="s">
        <v>32</v>
      </c>
      <c r="X310" s="1" t="s">
        <v>37</v>
      </c>
    </row>
    <row r="311" spans="1:24" x14ac:dyDescent="0.4">
      <c r="A311" s="1">
        <v>310</v>
      </c>
      <c r="B311" s="1">
        <v>16</v>
      </c>
      <c r="C311" s="1" t="s">
        <v>127</v>
      </c>
      <c r="D311" s="1">
        <v>2019</v>
      </c>
      <c r="E311" s="1" t="s">
        <v>128</v>
      </c>
      <c r="F311" s="1" t="s">
        <v>134</v>
      </c>
      <c r="P311" s="1" t="s">
        <v>25</v>
      </c>
      <c r="R311" s="1">
        <v>20</v>
      </c>
      <c r="S311" s="1" t="s">
        <v>70</v>
      </c>
      <c r="T311" s="1">
        <v>0.79041899999999998</v>
      </c>
      <c r="U311" s="1">
        <v>1.1197600000000001</v>
      </c>
      <c r="W311" s="1" t="s">
        <v>32</v>
      </c>
      <c r="X311" s="1" t="s">
        <v>37</v>
      </c>
    </row>
    <row r="312" spans="1:24" x14ac:dyDescent="0.4">
      <c r="A312" s="1">
        <v>311</v>
      </c>
      <c r="B312" s="1">
        <v>16</v>
      </c>
      <c r="C312" s="1" t="s">
        <v>127</v>
      </c>
      <c r="D312" s="1">
        <v>2019</v>
      </c>
      <c r="E312" s="1" t="s">
        <v>128</v>
      </c>
      <c r="F312" s="1" t="s">
        <v>135</v>
      </c>
      <c r="P312" s="1" t="s">
        <v>25</v>
      </c>
      <c r="R312" s="1">
        <v>17</v>
      </c>
      <c r="S312" s="1" t="s">
        <v>70</v>
      </c>
      <c r="T312" s="1">
        <v>0.76646700000000001</v>
      </c>
      <c r="U312" s="1">
        <v>1.0778399999999999</v>
      </c>
      <c r="W312" s="1" t="s">
        <v>32</v>
      </c>
      <c r="X312" s="1" t="s">
        <v>37</v>
      </c>
    </row>
    <row r="313" spans="1:24" x14ac:dyDescent="0.4">
      <c r="A313" s="1">
        <v>312</v>
      </c>
      <c r="B313" s="1">
        <v>16</v>
      </c>
      <c r="C313" s="1" t="s">
        <v>127</v>
      </c>
      <c r="D313" s="1">
        <v>2019</v>
      </c>
      <c r="E313" s="1" t="s">
        <v>128</v>
      </c>
      <c r="F313" s="1" t="s">
        <v>136</v>
      </c>
      <c r="P313" s="1" t="s">
        <v>25</v>
      </c>
      <c r="R313" s="1">
        <v>136</v>
      </c>
      <c r="S313" s="1" t="s">
        <v>70</v>
      </c>
      <c r="T313" s="1">
        <v>1.4071899999999999</v>
      </c>
      <c r="U313" s="1">
        <v>1.58084</v>
      </c>
      <c r="W313" s="1" t="s">
        <v>32</v>
      </c>
      <c r="X313" s="1" t="s">
        <v>37</v>
      </c>
    </row>
    <row r="314" spans="1:24" x14ac:dyDescent="0.4">
      <c r="A314" s="1">
        <v>313</v>
      </c>
      <c r="B314" s="1">
        <v>16</v>
      </c>
      <c r="C314" s="1" t="s">
        <v>127</v>
      </c>
      <c r="D314" s="1">
        <v>2019</v>
      </c>
      <c r="E314" s="1" t="s">
        <v>128</v>
      </c>
      <c r="F314" s="1" t="s">
        <v>137</v>
      </c>
      <c r="P314" s="1" t="s">
        <v>25</v>
      </c>
      <c r="R314" s="1">
        <v>64</v>
      </c>
      <c r="S314" s="1" t="s">
        <v>70</v>
      </c>
      <c r="T314" s="1">
        <v>0.88024000000000002</v>
      </c>
      <c r="U314" s="1">
        <v>0.98203600000000002</v>
      </c>
      <c r="W314" s="1" t="s">
        <v>32</v>
      </c>
      <c r="X314" s="1" t="s">
        <v>37</v>
      </c>
    </row>
    <row r="315" spans="1:24" x14ac:dyDescent="0.4">
      <c r="A315" s="1">
        <v>314</v>
      </c>
      <c r="B315" s="1">
        <v>16</v>
      </c>
      <c r="C315" s="1" t="s">
        <v>127</v>
      </c>
      <c r="D315" s="1">
        <v>2019</v>
      </c>
      <c r="E315" s="1" t="s">
        <v>128</v>
      </c>
      <c r="F315" s="1" t="s">
        <v>138</v>
      </c>
      <c r="P315" s="1" t="s">
        <v>25</v>
      </c>
      <c r="R315" s="1">
        <v>3</v>
      </c>
      <c r="S315" s="1" t="s">
        <v>70</v>
      </c>
      <c r="T315" s="1">
        <v>0.81437099999999996</v>
      </c>
      <c r="U315" s="1">
        <v>1.04192</v>
      </c>
      <c r="W315" s="1" t="s">
        <v>32</v>
      </c>
      <c r="X315" s="1" t="s">
        <v>37</v>
      </c>
    </row>
    <row r="316" spans="1:24" x14ac:dyDescent="0.4">
      <c r="A316" s="1">
        <v>315</v>
      </c>
      <c r="B316" s="1">
        <v>16</v>
      </c>
      <c r="C316" s="1" t="s">
        <v>127</v>
      </c>
      <c r="D316" s="1">
        <v>2019</v>
      </c>
      <c r="E316" s="1" t="s">
        <v>128</v>
      </c>
      <c r="F316" s="1" t="s">
        <v>132</v>
      </c>
      <c r="P316" s="1" t="s">
        <v>25</v>
      </c>
      <c r="R316" s="1">
        <v>20</v>
      </c>
      <c r="S316" s="1" t="s">
        <v>70</v>
      </c>
      <c r="T316" s="1">
        <v>0.89221600000000001</v>
      </c>
      <c r="U316" s="1">
        <v>1.0479000000000001</v>
      </c>
      <c r="W316" s="1" t="s">
        <v>32</v>
      </c>
      <c r="X316" s="1" t="s">
        <v>37</v>
      </c>
    </row>
    <row r="317" spans="1:24" x14ac:dyDescent="0.4">
      <c r="A317" s="1">
        <v>316</v>
      </c>
      <c r="B317" s="1">
        <v>16</v>
      </c>
      <c r="C317" s="1" t="s">
        <v>127</v>
      </c>
      <c r="D317" s="1">
        <v>2019</v>
      </c>
      <c r="E317" s="1" t="s">
        <v>128</v>
      </c>
      <c r="F317" s="1" t="s">
        <v>133</v>
      </c>
      <c r="P317" s="1" t="s">
        <v>25</v>
      </c>
      <c r="R317" s="1">
        <v>51</v>
      </c>
      <c r="S317" s="1" t="s">
        <v>70</v>
      </c>
      <c r="T317" s="1">
        <v>0.86227500000000001</v>
      </c>
      <c r="U317" s="1">
        <v>0.97006000000000003</v>
      </c>
      <c r="W317" s="1" t="s">
        <v>32</v>
      </c>
      <c r="X317" s="1" t="s">
        <v>37</v>
      </c>
    </row>
    <row r="318" spans="1:24" x14ac:dyDescent="0.4">
      <c r="A318" s="1">
        <v>317</v>
      </c>
      <c r="B318" s="1">
        <v>16</v>
      </c>
      <c r="C318" s="1" t="s">
        <v>127</v>
      </c>
      <c r="D318" s="1">
        <v>2019</v>
      </c>
      <c r="E318" s="1" t="s">
        <v>128</v>
      </c>
      <c r="F318" s="1" t="s">
        <v>139</v>
      </c>
      <c r="P318" s="1" t="s">
        <v>25</v>
      </c>
      <c r="R318" s="1">
        <v>5</v>
      </c>
      <c r="S318" s="1" t="s">
        <v>70</v>
      </c>
      <c r="T318" s="1">
        <v>0.449102</v>
      </c>
      <c r="U318" s="1">
        <v>0.82634700000000005</v>
      </c>
      <c r="W318" s="1" t="s">
        <v>32</v>
      </c>
      <c r="X318" s="1" t="s">
        <v>37</v>
      </c>
    </row>
    <row r="319" spans="1:24" x14ac:dyDescent="0.4">
      <c r="A319" s="1">
        <v>318</v>
      </c>
      <c r="B319" s="1">
        <v>16</v>
      </c>
      <c r="C319" s="1" t="s">
        <v>127</v>
      </c>
      <c r="D319" s="1">
        <v>2019</v>
      </c>
      <c r="E319" s="1" t="s">
        <v>128</v>
      </c>
      <c r="F319" s="1" t="s">
        <v>135</v>
      </c>
      <c r="P319" s="1" t="s">
        <v>25</v>
      </c>
      <c r="R319" s="1">
        <v>36</v>
      </c>
      <c r="S319" s="1" t="s">
        <v>70</v>
      </c>
      <c r="T319" s="1">
        <v>0.79640699999999998</v>
      </c>
      <c r="U319" s="1">
        <v>0.91616799999999998</v>
      </c>
      <c r="W319" s="1" t="s">
        <v>32</v>
      </c>
      <c r="X319" s="1" t="s">
        <v>37</v>
      </c>
    </row>
    <row r="320" spans="1:24" x14ac:dyDescent="0.4">
      <c r="A320" s="1">
        <v>319</v>
      </c>
      <c r="B320" s="1">
        <v>16</v>
      </c>
      <c r="C320" s="1" t="s">
        <v>127</v>
      </c>
      <c r="D320" s="1">
        <v>2019</v>
      </c>
      <c r="E320" s="1" t="s">
        <v>128</v>
      </c>
      <c r="F320" s="1" t="s">
        <v>140</v>
      </c>
      <c r="P320" s="1" t="s">
        <v>25</v>
      </c>
      <c r="R320" s="1">
        <v>26</v>
      </c>
      <c r="S320" s="1" t="s">
        <v>70</v>
      </c>
      <c r="T320" s="1">
        <v>1.2095800000000001</v>
      </c>
      <c r="U320" s="1">
        <v>1.4790399999999999</v>
      </c>
      <c r="W320" s="1" t="s">
        <v>32</v>
      </c>
      <c r="X320" s="1" t="s">
        <v>37</v>
      </c>
    </row>
    <row r="321" spans="1:24" x14ac:dyDescent="0.4">
      <c r="A321" s="1">
        <v>320</v>
      </c>
      <c r="B321" s="1">
        <v>16</v>
      </c>
      <c r="C321" s="1" t="s">
        <v>127</v>
      </c>
      <c r="D321" s="1">
        <v>2019</v>
      </c>
      <c r="E321" s="1" t="s">
        <v>128</v>
      </c>
      <c r="F321" s="1" t="s">
        <v>136</v>
      </c>
      <c r="P321" s="1" t="s">
        <v>25</v>
      </c>
      <c r="R321" s="1">
        <v>130</v>
      </c>
      <c r="S321" s="1" t="s">
        <v>70</v>
      </c>
      <c r="T321" s="1">
        <v>0.94011999999999996</v>
      </c>
      <c r="U321" s="1">
        <v>1.05389</v>
      </c>
      <c r="W321" s="1" t="s">
        <v>32</v>
      </c>
      <c r="X321" s="1" t="s">
        <v>37</v>
      </c>
    </row>
    <row r="322" spans="1:24" x14ac:dyDescent="0.4">
      <c r="A322" s="1">
        <v>321</v>
      </c>
      <c r="B322" s="1">
        <v>16</v>
      </c>
      <c r="C322" s="1" t="s">
        <v>127</v>
      </c>
      <c r="D322" s="1">
        <v>2019</v>
      </c>
      <c r="E322" s="1" t="s">
        <v>128</v>
      </c>
      <c r="F322" s="1" t="s">
        <v>137</v>
      </c>
      <c r="P322" s="1" t="s">
        <v>25</v>
      </c>
      <c r="R322" s="1">
        <v>32</v>
      </c>
      <c r="S322" s="1" t="s">
        <v>70</v>
      </c>
      <c r="T322" s="1">
        <v>0.898204</v>
      </c>
      <c r="U322" s="1">
        <v>1.14371</v>
      </c>
      <c r="W322" s="1" t="s">
        <v>32</v>
      </c>
      <c r="X322" s="1" t="s">
        <v>37</v>
      </c>
    </row>
    <row r="323" spans="1:24" x14ac:dyDescent="0.4">
      <c r="A323" s="1">
        <v>322</v>
      </c>
      <c r="B323" s="1">
        <v>16</v>
      </c>
      <c r="C323" s="1" t="s">
        <v>127</v>
      </c>
      <c r="D323" s="1">
        <v>2019</v>
      </c>
      <c r="E323" s="1" t="s">
        <v>128</v>
      </c>
      <c r="F323" s="1" t="s">
        <v>138</v>
      </c>
      <c r="P323" s="1" t="s">
        <v>25</v>
      </c>
      <c r="R323" s="1">
        <v>43</v>
      </c>
      <c r="S323" s="1" t="s">
        <v>70</v>
      </c>
      <c r="T323" s="1">
        <v>0.898204</v>
      </c>
      <c r="U323" s="1">
        <v>1.04192</v>
      </c>
      <c r="W323" s="1" t="s">
        <v>32</v>
      </c>
      <c r="X323" s="1" t="s">
        <v>37</v>
      </c>
    </row>
    <row r="324" spans="1:24" x14ac:dyDescent="0.4">
      <c r="A324" s="1">
        <v>323</v>
      </c>
      <c r="B324" s="1">
        <v>16</v>
      </c>
      <c r="C324" s="1" t="s">
        <v>127</v>
      </c>
      <c r="D324" s="1">
        <v>2019</v>
      </c>
      <c r="E324" s="1" t="s">
        <v>128</v>
      </c>
      <c r="F324" s="1" t="s">
        <v>141</v>
      </c>
      <c r="P324" s="1" t="s">
        <v>25</v>
      </c>
      <c r="R324" s="1">
        <v>83</v>
      </c>
      <c r="S324" s="1" t="s">
        <v>70</v>
      </c>
      <c r="T324" s="1">
        <v>0.79640699999999998</v>
      </c>
      <c r="U324" s="1">
        <v>0.97006000000000003</v>
      </c>
      <c r="W324" s="1" t="s">
        <v>32</v>
      </c>
      <c r="X324" s="1" t="s">
        <v>37</v>
      </c>
    </row>
    <row r="325" spans="1:24" x14ac:dyDescent="0.4">
      <c r="A325" s="1">
        <v>324</v>
      </c>
      <c r="B325" s="1">
        <v>17</v>
      </c>
      <c r="C325" s="1" t="s">
        <v>142</v>
      </c>
      <c r="D325" s="1">
        <v>2023</v>
      </c>
      <c r="E325" s="1" t="s">
        <v>143</v>
      </c>
      <c r="F325" s="1" t="s">
        <v>23</v>
      </c>
      <c r="P325" s="1" t="s">
        <v>25</v>
      </c>
      <c r="Q325" s="1">
        <v>92</v>
      </c>
      <c r="R325" s="1">
        <v>433</v>
      </c>
      <c r="S325" s="1" t="s">
        <v>27</v>
      </c>
      <c r="T325" s="1">
        <v>7.5</v>
      </c>
      <c r="U325" s="1">
        <v>10.9375</v>
      </c>
      <c r="W325" s="1" t="s">
        <v>32</v>
      </c>
      <c r="X325" s="1" t="s">
        <v>37</v>
      </c>
    </row>
    <row r="326" spans="1:24" x14ac:dyDescent="0.4">
      <c r="A326" s="1">
        <v>325</v>
      </c>
      <c r="B326" s="1">
        <v>17</v>
      </c>
      <c r="C326" s="1" t="s">
        <v>142</v>
      </c>
      <c r="D326" s="1">
        <v>2023</v>
      </c>
      <c r="E326" s="1" t="s">
        <v>143</v>
      </c>
      <c r="F326" s="1" t="s">
        <v>23</v>
      </c>
      <c r="K326" s="1" t="s">
        <v>38</v>
      </c>
      <c r="P326" s="1" t="s">
        <v>25</v>
      </c>
      <c r="Q326" s="1">
        <v>44</v>
      </c>
      <c r="R326" s="1">
        <v>132</v>
      </c>
      <c r="S326" s="1" t="s">
        <v>27</v>
      </c>
      <c r="T326" s="1">
        <v>18.271599999999999</v>
      </c>
      <c r="U326" s="1">
        <v>24.444400000000002</v>
      </c>
      <c r="W326" s="1" t="s">
        <v>32</v>
      </c>
      <c r="X326" s="1" t="s">
        <v>37</v>
      </c>
    </row>
    <row r="327" spans="1:24" x14ac:dyDescent="0.4">
      <c r="A327" s="1">
        <v>326</v>
      </c>
      <c r="B327" s="1">
        <v>17</v>
      </c>
      <c r="C327" s="1" t="s">
        <v>142</v>
      </c>
      <c r="D327" s="1">
        <v>2023</v>
      </c>
      <c r="E327" s="1" t="s">
        <v>143</v>
      </c>
      <c r="F327" s="1" t="s">
        <v>23</v>
      </c>
      <c r="K327" s="1" t="s">
        <v>38</v>
      </c>
      <c r="P327" s="1" t="s">
        <v>25</v>
      </c>
      <c r="Q327" s="1">
        <v>15</v>
      </c>
      <c r="R327" s="1">
        <v>60</v>
      </c>
      <c r="S327" s="1" t="s">
        <v>27</v>
      </c>
      <c r="T327" s="1">
        <v>3.2098800000000001</v>
      </c>
      <c r="U327" s="1">
        <v>11.1111</v>
      </c>
      <c r="W327" s="1" t="s">
        <v>32</v>
      </c>
      <c r="X327" s="1" t="s">
        <v>37</v>
      </c>
    </row>
    <row r="328" spans="1:24" x14ac:dyDescent="0.4">
      <c r="A328" s="1">
        <v>327</v>
      </c>
      <c r="B328" s="1">
        <v>17</v>
      </c>
      <c r="C328" s="1" t="s">
        <v>142</v>
      </c>
      <c r="D328" s="1">
        <v>2023</v>
      </c>
      <c r="E328" s="1" t="s">
        <v>143</v>
      </c>
      <c r="F328" s="1" t="s">
        <v>23</v>
      </c>
      <c r="K328" s="1" t="s">
        <v>38</v>
      </c>
      <c r="P328" s="1" t="s">
        <v>25</v>
      </c>
      <c r="Q328" s="1">
        <v>8</v>
      </c>
      <c r="R328" s="1">
        <v>38</v>
      </c>
      <c r="S328" s="1" t="s">
        <v>27</v>
      </c>
      <c r="T328" s="1">
        <v>-4.8148099999999996</v>
      </c>
      <c r="U328" s="1">
        <v>4.5678999999999998</v>
      </c>
      <c r="W328" s="1" t="s">
        <v>32</v>
      </c>
      <c r="X328" s="1" t="s">
        <v>37</v>
      </c>
    </row>
    <row r="329" spans="1:24" x14ac:dyDescent="0.4">
      <c r="A329" s="1">
        <v>328</v>
      </c>
      <c r="B329" s="1">
        <v>17</v>
      </c>
      <c r="C329" s="1" t="s">
        <v>142</v>
      </c>
      <c r="D329" s="1">
        <v>2023</v>
      </c>
      <c r="E329" s="1" t="s">
        <v>143</v>
      </c>
      <c r="F329" s="1" t="s">
        <v>23</v>
      </c>
      <c r="J329" s="1" t="s">
        <v>56</v>
      </c>
      <c r="K329" s="1" t="s">
        <v>38</v>
      </c>
      <c r="P329" s="1" t="s">
        <v>25</v>
      </c>
      <c r="S329" s="1" t="s">
        <v>27</v>
      </c>
      <c r="T329" s="1">
        <v>13.9506</v>
      </c>
      <c r="U329" s="1">
        <v>20.4938</v>
      </c>
      <c r="W329" s="1" t="s">
        <v>32</v>
      </c>
      <c r="X329" s="1" t="s">
        <v>37</v>
      </c>
    </row>
    <row r="330" spans="1:24" x14ac:dyDescent="0.4">
      <c r="A330" s="1">
        <v>329</v>
      </c>
      <c r="B330" s="1">
        <v>17</v>
      </c>
      <c r="C330" s="1" t="s">
        <v>142</v>
      </c>
      <c r="D330" s="1">
        <v>2023</v>
      </c>
      <c r="E330" s="1" t="s">
        <v>143</v>
      </c>
      <c r="F330" s="1" t="s">
        <v>23</v>
      </c>
      <c r="J330" s="1" t="s">
        <v>55</v>
      </c>
      <c r="K330" s="1" t="s">
        <v>38</v>
      </c>
      <c r="P330" s="1" t="s">
        <v>25</v>
      </c>
      <c r="S330" s="1" t="s">
        <v>27</v>
      </c>
      <c r="T330" s="1">
        <v>7.1604900000000002</v>
      </c>
      <c r="U330" s="1">
        <v>13.086399999999999</v>
      </c>
      <c r="W330" s="1" t="s">
        <v>32</v>
      </c>
      <c r="X330" s="1" t="s">
        <v>37</v>
      </c>
    </row>
    <row r="331" spans="1:24" x14ac:dyDescent="0.4">
      <c r="A331" s="1">
        <v>330</v>
      </c>
      <c r="B331" s="1">
        <v>17</v>
      </c>
      <c r="C331" s="1" t="s">
        <v>142</v>
      </c>
      <c r="D331" s="1">
        <v>2023</v>
      </c>
      <c r="E331" s="1" t="s">
        <v>143</v>
      </c>
      <c r="F331" s="1" t="s">
        <v>23</v>
      </c>
      <c r="J331" s="1" t="s">
        <v>54</v>
      </c>
      <c r="K331" s="1" t="s">
        <v>38</v>
      </c>
      <c r="P331" s="1" t="s">
        <v>25</v>
      </c>
      <c r="S331" s="1" t="s">
        <v>27</v>
      </c>
      <c r="T331" s="1">
        <v>0</v>
      </c>
      <c r="U331" s="1">
        <v>6.1728399999999999</v>
      </c>
      <c r="W331" s="1" t="s">
        <v>32</v>
      </c>
      <c r="X331" s="1" t="s">
        <v>37</v>
      </c>
    </row>
    <row r="332" spans="1:24" x14ac:dyDescent="0.4">
      <c r="A332" s="1">
        <v>331</v>
      </c>
      <c r="B332" s="1">
        <v>17</v>
      </c>
      <c r="C332" s="1" t="s">
        <v>142</v>
      </c>
      <c r="D332" s="1">
        <v>2023</v>
      </c>
      <c r="E332" s="1" t="s">
        <v>143</v>
      </c>
      <c r="F332" s="1" t="s">
        <v>23</v>
      </c>
      <c r="K332" s="1" t="s">
        <v>40</v>
      </c>
      <c r="P332" s="1" t="s">
        <v>25</v>
      </c>
      <c r="Q332" s="1">
        <v>21</v>
      </c>
      <c r="R332" s="1">
        <v>99</v>
      </c>
      <c r="S332" s="1" t="s">
        <v>27</v>
      </c>
      <c r="T332" s="1">
        <v>1.7283999999999999</v>
      </c>
      <c r="U332" s="1">
        <v>7.7777799999999999</v>
      </c>
      <c r="W332" s="1" t="s">
        <v>32</v>
      </c>
      <c r="X332" s="1" t="s">
        <v>37</v>
      </c>
    </row>
    <row r="333" spans="1:24" x14ac:dyDescent="0.4">
      <c r="A333" s="1">
        <v>332</v>
      </c>
      <c r="B333" s="1">
        <v>17</v>
      </c>
      <c r="C333" s="1" t="s">
        <v>142</v>
      </c>
      <c r="D333" s="1">
        <v>2023</v>
      </c>
      <c r="E333" s="1" t="s">
        <v>143</v>
      </c>
      <c r="F333" s="1" t="s">
        <v>23</v>
      </c>
      <c r="K333" s="1" t="s">
        <v>40</v>
      </c>
      <c r="P333" s="1" t="s">
        <v>25</v>
      </c>
      <c r="Q333" s="1">
        <v>17</v>
      </c>
      <c r="R333" s="1">
        <v>66</v>
      </c>
      <c r="S333" s="1" t="s">
        <v>27</v>
      </c>
      <c r="T333" s="1">
        <v>-0.74074099999999998</v>
      </c>
      <c r="U333" s="1">
        <v>7.2839499999999999</v>
      </c>
      <c r="W333" s="1" t="s">
        <v>32</v>
      </c>
      <c r="X333" s="1" t="s">
        <v>37</v>
      </c>
    </row>
    <row r="334" spans="1:24" x14ac:dyDescent="0.4">
      <c r="A334" s="1">
        <v>333</v>
      </c>
      <c r="B334" s="1">
        <v>17</v>
      </c>
      <c r="C334" s="1" t="s">
        <v>142</v>
      </c>
      <c r="D334" s="1">
        <v>2023</v>
      </c>
      <c r="E334" s="1" t="s">
        <v>143</v>
      </c>
      <c r="F334" s="1" t="s">
        <v>23</v>
      </c>
      <c r="K334" s="1" t="s">
        <v>40</v>
      </c>
      <c r="P334" s="1" t="s">
        <v>25</v>
      </c>
      <c r="Q334" s="1">
        <v>6</v>
      </c>
      <c r="R334" s="1">
        <v>22</v>
      </c>
      <c r="S334" s="1" t="s">
        <v>27</v>
      </c>
      <c r="T334" s="1">
        <v>8.3950600000000009</v>
      </c>
      <c r="U334" s="1">
        <v>20.9877</v>
      </c>
      <c r="W334" s="1" t="s">
        <v>32</v>
      </c>
      <c r="X334" s="1" t="s">
        <v>37</v>
      </c>
    </row>
    <row r="335" spans="1:24" x14ac:dyDescent="0.4">
      <c r="A335" s="1">
        <v>334</v>
      </c>
      <c r="B335" s="1">
        <v>17</v>
      </c>
      <c r="C335" s="1" t="s">
        <v>142</v>
      </c>
      <c r="D335" s="1">
        <v>2023</v>
      </c>
      <c r="E335" s="1" t="s">
        <v>143</v>
      </c>
      <c r="F335" s="1" t="s">
        <v>23</v>
      </c>
      <c r="J335" s="1" t="s">
        <v>56</v>
      </c>
      <c r="K335" s="1" t="s">
        <v>40</v>
      </c>
      <c r="P335" s="1" t="s">
        <v>25</v>
      </c>
      <c r="S335" s="1" t="s">
        <v>27</v>
      </c>
      <c r="T335" s="1">
        <v>2.9629599999999998</v>
      </c>
      <c r="U335" s="1">
        <v>9.5061699999999991</v>
      </c>
      <c r="W335" s="1" t="s">
        <v>32</v>
      </c>
      <c r="X335" s="1" t="s">
        <v>37</v>
      </c>
    </row>
    <row r="336" spans="1:24" x14ac:dyDescent="0.4">
      <c r="A336" s="1">
        <v>335</v>
      </c>
      <c r="B336" s="1">
        <v>17</v>
      </c>
      <c r="C336" s="1" t="s">
        <v>142</v>
      </c>
      <c r="D336" s="1">
        <v>2023</v>
      </c>
      <c r="E336" s="1" t="s">
        <v>143</v>
      </c>
      <c r="F336" s="1" t="s">
        <v>23</v>
      </c>
      <c r="J336" s="1" t="s">
        <v>55</v>
      </c>
      <c r="K336" s="1" t="s">
        <v>40</v>
      </c>
      <c r="P336" s="1" t="s">
        <v>25</v>
      </c>
      <c r="S336" s="1" t="s">
        <v>27</v>
      </c>
      <c r="T336" s="1">
        <v>5.3086399999999996</v>
      </c>
      <c r="U336" s="1">
        <v>11.851900000000001</v>
      </c>
      <c r="W336" s="1" t="s">
        <v>32</v>
      </c>
      <c r="X336" s="1" t="s">
        <v>37</v>
      </c>
    </row>
    <row r="337" spans="1:24" x14ac:dyDescent="0.4">
      <c r="A337" s="1">
        <v>336</v>
      </c>
      <c r="B337" s="1">
        <v>17</v>
      </c>
      <c r="C337" s="1" t="s">
        <v>142</v>
      </c>
      <c r="D337" s="1">
        <v>2023</v>
      </c>
      <c r="E337" s="1" t="s">
        <v>143</v>
      </c>
      <c r="F337" s="1" t="s">
        <v>23</v>
      </c>
      <c r="J337" s="1" t="s">
        <v>54</v>
      </c>
      <c r="K337" s="1" t="s">
        <v>40</v>
      </c>
      <c r="P337" s="1" t="s">
        <v>25</v>
      </c>
      <c r="S337" s="1" t="s">
        <v>27</v>
      </c>
      <c r="T337" s="1">
        <v>6.2962999999999996</v>
      </c>
      <c r="U337" s="1">
        <v>14.1975</v>
      </c>
      <c r="W337" s="1" t="s">
        <v>32</v>
      </c>
      <c r="X337" s="1" t="s">
        <v>37</v>
      </c>
    </row>
    <row r="338" spans="1:24" x14ac:dyDescent="0.4">
      <c r="A338" s="1">
        <v>337</v>
      </c>
      <c r="B338" s="1">
        <v>18</v>
      </c>
      <c r="C338" s="1" t="s">
        <v>144</v>
      </c>
      <c r="D338" s="1">
        <v>2022</v>
      </c>
      <c r="E338" s="1" t="s">
        <v>145</v>
      </c>
      <c r="F338" s="1" t="s">
        <v>23</v>
      </c>
      <c r="I338" s="1" t="s">
        <v>82</v>
      </c>
      <c r="M338" s="1" t="s">
        <v>44</v>
      </c>
      <c r="P338" s="1" t="s">
        <v>25</v>
      </c>
      <c r="R338" s="1">
        <v>63</v>
      </c>
      <c r="S338" s="1" t="s">
        <v>15</v>
      </c>
      <c r="T338" s="1">
        <v>-0.188889</v>
      </c>
      <c r="U338" s="1">
        <v>-7.4074100000000004E-2</v>
      </c>
      <c r="W338" s="1" t="s">
        <v>33</v>
      </c>
      <c r="X338" s="1" t="s">
        <v>37</v>
      </c>
    </row>
    <row r="339" spans="1:24" x14ac:dyDescent="0.4">
      <c r="A339" s="1">
        <v>338</v>
      </c>
      <c r="B339" s="1">
        <v>18</v>
      </c>
      <c r="C339" s="1" t="s">
        <v>144</v>
      </c>
      <c r="D339" s="1">
        <v>2022</v>
      </c>
      <c r="E339" s="1" t="s">
        <v>145</v>
      </c>
      <c r="F339" s="1" t="s">
        <v>23</v>
      </c>
      <c r="I339" s="1" t="s">
        <v>82</v>
      </c>
      <c r="M339" s="1" t="s">
        <v>43</v>
      </c>
      <c r="P339" s="1" t="s">
        <v>25</v>
      </c>
      <c r="R339" s="1">
        <v>7</v>
      </c>
      <c r="S339" s="1" t="s">
        <v>15</v>
      </c>
      <c r="T339" s="1">
        <v>-4.4444400000000002E-2</v>
      </c>
      <c r="U339" s="1">
        <v>-7.4074099999999997E-3</v>
      </c>
      <c r="W339" s="1" t="s">
        <v>33</v>
      </c>
      <c r="X339" s="1" t="s">
        <v>37</v>
      </c>
    </row>
    <row r="340" spans="1:24" x14ac:dyDescent="0.4">
      <c r="A340" s="1">
        <v>339</v>
      </c>
      <c r="B340" s="1">
        <v>18</v>
      </c>
      <c r="C340" s="1" t="s">
        <v>144</v>
      </c>
      <c r="D340" s="1">
        <v>2022</v>
      </c>
      <c r="E340" s="1" t="s">
        <v>145</v>
      </c>
      <c r="F340" s="1" t="s">
        <v>23</v>
      </c>
      <c r="I340" s="1" t="s">
        <v>82</v>
      </c>
      <c r="P340" s="1" t="s">
        <v>25</v>
      </c>
      <c r="R340" s="1">
        <v>138</v>
      </c>
      <c r="S340" s="1" t="s">
        <v>15</v>
      </c>
      <c r="T340" s="1">
        <v>-0.147368</v>
      </c>
      <c r="U340" s="1">
        <v>-7.0175399999999999E-2</v>
      </c>
      <c r="W340" s="1" t="s">
        <v>33</v>
      </c>
      <c r="X340" s="1" t="s">
        <v>37</v>
      </c>
    </row>
    <row r="341" spans="1:24" x14ac:dyDescent="0.4">
      <c r="A341" s="1">
        <v>340</v>
      </c>
      <c r="B341" s="1">
        <v>18</v>
      </c>
      <c r="C341" s="1" t="s">
        <v>144</v>
      </c>
      <c r="D341" s="1">
        <v>2022</v>
      </c>
      <c r="E341" s="1" t="s">
        <v>145</v>
      </c>
      <c r="F341" s="1" t="s">
        <v>23</v>
      </c>
      <c r="I341" s="1" t="s">
        <v>82</v>
      </c>
      <c r="M341" s="1" t="s">
        <v>43</v>
      </c>
      <c r="P341" s="1" t="s">
        <v>25</v>
      </c>
      <c r="R341" s="1">
        <v>75</v>
      </c>
      <c r="S341" s="1" t="s">
        <v>15</v>
      </c>
      <c r="T341" s="1">
        <v>-0.15087700000000001</v>
      </c>
      <c r="U341" s="1">
        <v>-7.0175399999999999E-2</v>
      </c>
      <c r="W341" s="1" t="s">
        <v>33</v>
      </c>
      <c r="X341" s="1" t="s">
        <v>37</v>
      </c>
    </row>
    <row r="342" spans="1:24" x14ac:dyDescent="0.4">
      <c r="A342" s="1">
        <v>341</v>
      </c>
      <c r="B342" s="1">
        <v>19</v>
      </c>
      <c r="C342" s="1" t="s">
        <v>155</v>
      </c>
      <c r="D342" s="1">
        <v>2023</v>
      </c>
      <c r="E342" s="1" t="s">
        <v>156</v>
      </c>
      <c r="F342" s="1" t="s">
        <v>23</v>
      </c>
      <c r="G342" s="1" t="s">
        <v>66</v>
      </c>
      <c r="K342" s="1" t="s">
        <v>40</v>
      </c>
      <c r="P342" s="1" t="s">
        <v>25</v>
      </c>
      <c r="R342" s="1">
        <v>275</v>
      </c>
      <c r="S342" s="1" t="s">
        <v>70</v>
      </c>
      <c r="T342" s="1">
        <v>0.91168800000000005</v>
      </c>
      <c r="U342" s="1">
        <v>0.96233800000000003</v>
      </c>
      <c r="W342" s="1" t="s">
        <v>28</v>
      </c>
      <c r="X342" s="1" t="s">
        <v>37</v>
      </c>
    </row>
    <row r="343" spans="1:24" x14ac:dyDescent="0.4">
      <c r="A343" s="1">
        <v>342</v>
      </c>
      <c r="B343" s="1">
        <v>19</v>
      </c>
      <c r="C343" s="1" t="s">
        <v>155</v>
      </c>
      <c r="D343" s="1">
        <v>2023</v>
      </c>
      <c r="E343" s="1" t="s">
        <v>156</v>
      </c>
      <c r="F343" s="1" t="s">
        <v>23</v>
      </c>
      <c r="G343" s="1" t="s">
        <v>66</v>
      </c>
      <c r="K343" s="1" t="s">
        <v>38</v>
      </c>
      <c r="P343" s="1" t="s">
        <v>25</v>
      </c>
      <c r="R343" s="1">
        <v>110</v>
      </c>
      <c r="S343" s="1" t="s">
        <v>70</v>
      </c>
      <c r="T343" s="1">
        <v>1.0103899999999999</v>
      </c>
      <c r="U343" s="1">
        <v>1.11039</v>
      </c>
      <c r="W343" s="1" t="s">
        <v>28</v>
      </c>
      <c r="X343" s="1" t="s">
        <v>37</v>
      </c>
    </row>
    <row r="344" spans="1:24" x14ac:dyDescent="0.4">
      <c r="A344" s="1">
        <v>343</v>
      </c>
      <c r="B344" s="1">
        <v>19</v>
      </c>
      <c r="C344" s="1" t="s">
        <v>155</v>
      </c>
      <c r="D344" s="1">
        <v>2023</v>
      </c>
      <c r="E344" s="1" t="s">
        <v>156</v>
      </c>
      <c r="F344" s="1" t="s">
        <v>23</v>
      </c>
      <c r="G344" s="1" t="s">
        <v>66</v>
      </c>
      <c r="K344" s="1" t="s">
        <v>40</v>
      </c>
      <c r="P344" s="1" t="s">
        <v>25</v>
      </c>
      <c r="R344" s="1">
        <v>122</v>
      </c>
      <c r="S344" s="1" t="s">
        <v>70</v>
      </c>
      <c r="T344" s="1">
        <v>0.95064899999999997</v>
      </c>
      <c r="U344" s="1">
        <v>1.04156</v>
      </c>
      <c r="W344" s="1" t="s">
        <v>28</v>
      </c>
      <c r="X344" s="1" t="s">
        <v>37</v>
      </c>
    </row>
    <row r="345" spans="1:24" x14ac:dyDescent="0.4">
      <c r="A345" s="1">
        <v>344</v>
      </c>
      <c r="B345" s="1">
        <v>19</v>
      </c>
      <c r="C345" s="1" t="s">
        <v>155</v>
      </c>
      <c r="D345" s="1">
        <v>2023</v>
      </c>
      <c r="E345" s="1" t="s">
        <v>156</v>
      </c>
      <c r="F345" s="1" t="s">
        <v>23</v>
      </c>
      <c r="G345" s="1" t="s">
        <v>66</v>
      </c>
      <c r="K345" s="1" t="s">
        <v>64</v>
      </c>
      <c r="P345" s="1" t="s">
        <v>25</v>
      </c>
      <c r="R345" s="1">
        <v>165</v>
      </c>
      <c r="S345" s="1" t="s">
        <v>70</v>
      </c>
      <c r="T345" s="1">
        <v>0.95714299999999997</v>
      </c>
      <c r="U345" s="1">
        <v>1.0805199999999999</v>
      </c>
      <c r="W345" s="1" t="s">
        <v>28</v>
      </c>
      <c r="X345" s="1" t="s">
        <v>37</v>
      </c>
    </row>
    <row r="346" spans="1:24" x14ac:dyDescent="0.4">
      <c r="A346" s="1">
        <v>345</v>
      </c>
      <c r="B346" s="1">
        <v>19</v>
      </c>
      <c r="C346" s="1" t="s">
        <v>155</v>
      </c>
      <c r="D346" s="1">
        <v>2023</v>
      </c>
      <c r="E346" s="1" t="s">
        <v>156</v>
      </c>
      <c r="F346" s="1" t="s">
        <v>23</v>
      </c>
      <c r="G346" s="1" t="s">
        <v>66</v>
      </c>
      <c r="M346" s="1" t="s">
        <v>43</v>
      </c>
      <c r="P346" s="1" t="s">
        <v>25</v>
      </c>
      <c r="R346" s="1">
        <v>523</v>
      </c>
      <c r="S346" s="1" t="s">
        <v>70</v>
      </c>
      <c r="T346" s="1">
        <v>1.13117</v>
      </c>
      <c r="U346" s="1">
        <v>1.1701299999999999</v>
      </c>
      <c r="W346" s="1" t="s">
        <v>28</v>
      </c>
      <c r="X346" s="1" t="s">
        <v>37</v>
      </c>
    </row>
    <row r="347" spans="1:24" x14ac:dyDescent="0.4">
      <c r="A347" s="1">
        <v>346</v>
      </c>
      <c r="B347" s="1">
        <v>19</v>
      </c>
      <c r="C347" s="1" t="s">
        <v>155</v>
      </c>
      <c r="D347" s="1">
        <v>2023</v>
      </c>
      <c r="E347" s="1" t="s">
        <v>156</v>
      </c>
      <c r="F347" s="1" t="s">
        <v>23</v>
      </c>
      <c r="G347" s="1" t="s">
        <v>66</v>
      </c>
      <c r="M347" s="1" t="s">
        <v>45</v>
      </c>
      <c r="P347" s="1" t="s">
        <v>25</v>
      </c>
      <c r="R347" s="1">
        <v>13</v>
      </c>
      <c r="S347" s="1" t="s">
        <v>70</v>
      </c>
      <c r="T347" s="1">
        <v>0.81168799999999997</v>
      </c>
      <c r="U347" s="1">
        <v>1.0220800000000001</v>
      </c>
      <c r="W347" s="1" t="s">
        <v>28</v>
      </c>
      <c r="X347" s="1" t="s">
        <v>37</v>
      </c>
    </row>
    <row r="348" spans="1:24" x14ac:dyDescent="0.4">
      <c r="A348" s="1">
        <v>347</v>
      </c>
      <c r="B348" s="1">
        <v>19</v>
      </c>
      <c r="C348" s="1" t="s">
        <v>155</v>
      </c>
      <c r="D348" s="1">
        <v>2023</v>
      </c>
      <c r="E348" s="1" t="s">
        <v>156</v>
      </c>
      <c r="F348" s="1" t="s">
        <v>23</v>
      </c>
      <c r="G348" s="1" t="s">
        <v>66</v>
      </c>
      <c r="K348" s="1" t="s">
        <v>40</v>
      </c>
      <c r="L348" s="1" t="s">
        <v>146</v>
      </c>
      <c r="P348" s="1" t="s">
        <v>25</v>
      </c>
      <c r="R348" s="1">
        <v>84</v>
      </c>
      <c r="S348" s="1" t="s">
        <v>70</v>
      </c>
      <c r="T348" s="1">
        <v>1.0196099999999999</v>
      </c>
      <c r="U348" s="1">
        <v>1.0882400000000001</v>
      </c>
      <c r="W348" s="1" t="s">
        <v>28</v>
      </c>
      <c r="X348" s="1" t="s">
        <v>37</v>
      </c>
    </row>
    <row r="349" spans="1:24" x14ac:dyDescent="0.4">
      <c r="A349" s="1">
        <v>348</v>
      </c>
      <c r="B349" s="1">
        <v>19</v>
      </c>
      <c r="C349" s="1" t="s">
        <v>155</v>
      </c>
      <c r="D349" s="1">
        <v>2023</v>
      </c>
      <c r="E349" s="1" t="s">
        <v>156</v>
      </c>
      <c r="F349" s="1" t="s">
        <v>23</v>
      </c>
      <c r="G349" s="1" t="s">
        <v>66</v>
      </c>
      <c r="K349" s="1" t="s">
        <v>40</v>
      </c>
      <c r="L349" s="1" t="s">
        <v>147</v>
      </c>
      <c r="P349" s="1" t="s">
        <v>25</v>
      </c>
      <c r="R349" s="1">
        <v>89</v>
      </c>
      <c r="S349" s="1" t="s">
        <v>70</v>
      </c>
      <c r="T349" s="1">
        <v>0.87254900000000002</v>
      </c>
      <c r="U349" s="1">
        <v>0.95588200000000001</v>
      </c>
      <c r="W349" s="1" t="s">
        <v>28</v>
      </c>
      <c r="X349" s="1" t="s">
        <v>37</v>
      </c>
    </row>
    <row r="350" spans="1:24" x14ac:dyDescent="0.4">
      <c r="A350" s="1">
        <v>349</v>
      </c>
      <c r="B350" s="1">
        <v>19</v>
      </c>
      <c r="C350" s="1" t="s">
        <v>155</v>
      </c>
      <c r="D350" s="1">
        <v>2023</v>
      </c>
      <c r="E350" s="1" t="s">
        <v>156</v>
      </c>
      <c r="F350" s="1" t="s">
        <v>23</v>
      </c>
      <c r="G350" s="1" t="s">
        <v>66</v>
      </c>
      <c r="K350" s="1" t="s">
        <v>40</v>
      </c>
      <c r="L350" s="1" t="s">
        <v>148</v>
      </c>
      <c r="P350" s="1" t="s">
        <v>25</v>
      </c>
      <c r="R350" s="1">
        <v>14</v>
      </c>
      <c r="S350" s="1" t="s">
        <v>70</v>
      </c>
      <c r="T350" s="1">
        <v>0.67647100000000004</v>
      </c>
      <c r="U350" s="1">
        <v>0.86764699999999995</v>
      </c>
      <c r="W350" s="1" t="s">
        <v>28</v>
      </c>
      <c r="X350" s="1" t="s">
        <v>37</v>
      </c>
    </row>
    <row r="351" spans="1:24" x14ac:dyDescent="0.4">
      <c r="A351" s="1">
        <v>350</v>
      </c>
      <c r="B351" s="1">
        <v>19</v>
      </c>
      <c r="C351" s="1" t="s">
        <v>155</v>
      </c>
      <c r="D351" s="1">
        <v>2023</v>
      </c>
      <c r="E351" s="1" t="s">
        <v>156</v>
      </c>
      <c r="F351" s="1" t="s">
        <v>23</v>
      </c>
      <c r="G351" s="1" t="s">
        <v>66</v>
      </c>
      <c r="K351" s="1" t="s">
        <v>40</v>
      </c>
      <c r="L351" s="1" t="s">
        <v>149</v>
      </c>
      <c r="P351" s="1" t="s">
        <v>25</v>
      </c>
      <c r="R351" s="1">
        <v>20</v>
      </c>
      <c r="S351" s="1" t="s">
        <v>70</v>
      </c>
      <c r="T351" s="1">
        <v>0.59313700000000003</v>
      </c>
      <c r="U351" s="1">
        <v>0.80882399999999999</v>
      </c>
      <c r="W351" s="1" t="s">
        <v>28</v>
      </c>
      <c r="X351" s="1" t="s">
        <v>37</v>
      </c>
    </row>
    <row r="352" spans="1:24" x14ac:dyDescent="0.4">
      <c r="A352" s="1">
        <v>351</v>
      </c>
      <c r="B352" s="1">
        <v>19</v>
      </c>
      <c r="C352" s="1" t="s">
        <v>155</v>
      </c>
      <c r="D352" s="1">
        <v>2023</v>
      </c>
      <c r="E352" s="1" t="s">
        <v>156</v>
      </c>
      <c r="F352" s="1" t="s">
        <v>23</v>
      </c>
      <c r="G352" s="1" t="s">
        <v>66</v>
      </c>
      <c r="K352" s="1" t="s">
        <v>38</v>
      </c>
      <c r="L352" s="1" t="s">
        <v>146</v>
      </c>
      <c r="P352" s="1" t="s">
        <v>25</v>
      </c>
      <c r="R352" s="1">
        <v>20</v>
      </c>
      <c r="S352" s="1" t="s">
        <v>70</v>
      </c>
      <c r="T352" s="1">
        <v>0.88725500000000002</v>
      </c>
      <c r="U352" s="1">
        <v>0.99019599999999997</v>
      </c>
      <c r="W352" s="1" t="s">
        <v>28</v>
      </c>
      <c r="X352" s="1" t="s">
        <v>37</v>
      </c>
    </row>
    <row r="353" spans="1:24" x14ac:dyDescent="0.4">
      <c r="A353" s="1">
        <v>352</v>
      </c>
      <c r="B353" s="1">
        <v>19</v>
      </c>
      <c r="C353" s="1" t="s">
        <v>155</v>
      </c>
      <c r="D353" s="1">
        <v>2023</v>
      </c>
      <c r="E353" s="1" t="s">
        <v>156</v>
      </c>
      <c r="F353" s="1" t="s">
        <v>23</v>
      </c>
      <c r="G353" s="1" t="s">
        <v>66</v>
      </c>
      <c r="K353" s="1" t="s">
        <v>38</v>
      </c>
      <c r="L353" s="1" t="s">
        <v>147</v>
      </c>
      <c r="P353" s="1" t="s">
        <v>25</v>
      </c>
      <c r="R353" s="1">
        <v>27</v>
      </c>
      <c r="S353" s="1" t="s">
        <v>70</v>
      </c>
      <c r="T353" s="1">
        <v>1.0196099999999999</v>
      </c>
      <c r="U353" s="1">
        <v>1.1617599999999999</v>
      </c>
      <c r="W353" s="1" t="s">
        <v>28</v>
      </c>
      <c r="X353" s="1" t="s">
        <v>37</v>
      </c>
    </row>
    <row r="354" spans="1:24" x14ac:dyDescent="0.4">
      <c r="A354" s="1">
        <v>353</v>
      </c>
      <c r="B354" s="1">
        <v>19</v>
      </c>
      <c r="C354" s="1" t="s">
        <v>155</v>
      </c>
      <c r="D354" s="1">
        <v>2023</v>
      </c>
      <c r="E354" s="1" t="s">
        <v>156</v>
      </c>
      <c r="F354" s="1" t="s">
        <v>23</v>
      </c>
      <c r="G354" s="1" t="s">
        <v>66</v>
      </c>
      <c r="K354" s="1" t="s">
        <v>38</v>
      </c>
      <c r="L354" s="1" t="s">
        <v>148</v>
      </c>
      <c r="P354" s="1" t="s">
        <v>25</v>
      </c>
      <c r="R354" s="1">
        <v>5</v>
      </c>
      <c r="S354" s="1" t="s">
        <v>70</v>
      </c>
      <c r="T354" s="1">
        <v>1.0196099999999999</v>
      </c>
      <c r="U354" s="1">
        <v>1.1372500000000001</v>
      </c>
      <c r="W354" s="1" t="s">
        <v>28</v>
      </c>
      <c r="X354" s="1" t="s">
        <v>37</v>
      </c>
    </row>
    <row r="355" spans="1:24" x14ac:dyDescent="0.4">
      <c r="A355" s="1">
        <v>354</v>
      </c>
      <c r="B355" s="1">
        <v>19</v>
      </c>
      <c r="C355" s="1" t="s">
        <v>155</v>
      </c>
      <c r="D355" s="1">
        <v>2023</v>
      </c>
      <c r="E355" s="1" t="s">
        <v>156</v>
      </c>
      <c r="F355" s="1" t="s">
        <v>23</v>
      </c>
      <c r="G355" s="1" t="s">
        <v>66</v>
      </c>
      <c r="K355" s="1" t="s">
        <v>38</v>
      </c>
      <c r="L355" s="1" t="s">
        <v>149</v>
      </c>
      <c r="P355" s="1" t="s">
        <v>25</v>
      </c>
      <c r="R355" s="1">
        <v>8</v>
      </c>
      <c r="S355" s="1" t="s">
        <v>70</v>
      </c>
      <c r="T355" s="1">
        <v>0.56372500000000003</v>
      </c>
      <c r="U355" s="1">
        <v>1.06863</v>
      </c>
      <c r="W355" s="1" t="s">
        <v>28</v>
      </c>
      <c r="X355" s="1" t="s">
        <v>37</v>
      </c>
    </row>
    <row r="356" spans="1:24" x14ac:dyDescent="0.4">
      <c r="A356" s="1">
        <v>355</v>
      </c>
      <c r="B356" s="1">
        <v>19</v>
      </c>
      <c r="C356" s="1" t="s">
        <v>155</v>
      </c>
      <c r="D356" s="1">
        <v>2023</v>
      </c>
      <c r="E356" s="1" t="s">
        <v>156</v>
      </c>
      <c r="F356" s="1" t="s">
        <v>23</v>
      </c>
      <c r="G356" s="1" t="s">
        <v>66</v>
      </c>
      <c r="K356" s="1" t="s">
        <v>64</v>
      </c>
      <c r="L356" s="1" t="s">
        <v>146</v>
      </c>
      <c r="P356" s="1" t="s">
        <v>25</v>
      </c>
      <c r="R356" s="1">
        <v>24</v>
      </c>
      <c r="S356" s="1" t="s">
        <v>70</v>
      </c>
      <c r="T356" s="1">
        <v>0.89705900000000005</v>
      </c>
      <c r="U356" s="1">
        <v>1.0441199999999999</v>
      </c>
      <c r="W356" s="1" t="s">
        <v>28</v>
      </c>
      <c r="X356" s="1" t="s">
        <v>37</v>
      </c>
    </row>
    <row r="357" spans="1:24" x14ac:dyDescent="0.4">
      <c r="A357" s="1">
        <v>356</v>
      </c>
      <c r="B357" s="1">
        <v>19</v>
      </c>
      <c r="C357" s="1" t="s">
        <v>155</v>
      </c>
      <c r="D357" s="1">
        <v>2023</v>
      </c>
      <c r="E357" s="1" t="s">
        <v>156</v>
      </c>
      <c r="F357" s="1" t="s">
        <v>23</v>
      </c>
      <c r="G357" s="1" t="s">
        <v>66</v>
      </c>
      <c r="K357" s="1" t="s">
        <v>64</v>
      </c>
      <c r="L357" s="1" t="s">
        <v>147</v>
      </c>
      <c r="P357" s="1" t="s">
        <v>25</v>
      </c>
      <c r="R357" s="1">
        <v>18</v>
      </c>
      <c r="S357" s="1" t="s">
        <v>70</v>
      </c>
      <c r="T357" s="1">
        <v>0.63725500000000002</v>
      </c>
      <c r="U357" s="1">
        <v>1.0098</v>
      </c>
      <c r="W357" s="1" t="s">
        <v>28</v>
      </c>
      <c r="X357" s="1" t="s">
        <v>37</v>
      </c>
    </row>
    <row r="358" spans="1:24" x14ac:dyDescent="0.4">
      <c r="A358" s="1">
        <v>357</v>
      </c>
      <c r="B358" s="1">
        <v>19</v>
      </c>
      <c r="C358" s="1" t="s">
        <v>155</v>
      </c>
      <c r="D358" s="1">
        <v>2023</v>
      </c>
      <c r="E358" s="1" t="s">
        <v>156</v>
      </c>
      <c r="F358" s="1" t="s">
        <v>23</v>
      </c>
      <c r="G358" s="1" t="s">
        <v>66</v>
      </c>
      <c r="K358" s="1" t="s">
        <v>64</v>
      </c>
      <c r="L358" s="1" t="s">
        <v>148</v>
      </c>
      <c r="P358" s="1" t="s">
        <v>25</v>
      </c>
      <c r="R358" s="1">
        <v>8</v>
      </c>
      <c r="S358" s="1" t="s">
        <v>70</v>
      </c>
      <c r="T358" s="1">
        <v>0.74019599999999997</v>
      </c>
      <c r="U358" s="1">
        <v>0.985294</v>
      </c>
      <c r="W358" s="1" t="s">
        <v>28</v>
      </c>
      <c r="X358" s="1" t="s">
        <v>37</v>
      </c>
    </row>
    <row r="359" spans="1:24" x14ac:dyDescent="0.4">
      <c r="A359" s="1">
        <v>358</v>
      </c>
      <c r="B359" s="1">
        <v>19</v>
      </c>
      <c r="C359" s="1" t="s">
        <v>155</v>
      </c>
      <c r="D359" s="1">
        <v>2023</v>
      </c>
      <c r="E359" s="1" t="s">
        <v>156</v>
      </c>
      <c r="F359" s="1" t="s">
        <v>23</v>
      </c>
      <c r="G359" s="1" t="s">
        <v>66</v>
      </c>
      <c r="K359" s="1" t="s">
        <v>64</v>
      </c>
      <c r="L359" s="1" t="s">
        <v>149</v>
      </c>
      <c r="P359" s="1" t="s">
        <v>25</v>
      </c>
      <c r="R359" s="1">
        <v>10</v>
      </c>
      <c r="S359" s="1" t="s">
        <v>70</v>
      </c>
      <c r="T359" s="1">
        <v>0.80882399999999999</v>
      </c>
      <c r="U359" s="1">
        <v>1.02451</v>
      </c>
      <c r="W359" s="1" t="s">
        <v>28</v>
      </c>
      <c r="X359" s="1" t="s">
        <v>37</v>
      </c>
    </row>
    <row r="360" spans="1:24" x14ac:dyDescent="0.4">
      <c r="A360" s="1">
        <v>359</v>
      </c>
      <c r="B360" s="1">
        <v>19</v>
      </c>
      <c r="C360" s="1" t="s">
        <v>155</v>
      </c>
      <c r="D360" s="1">
        <v>2023</v>
      </c>
      <c r="E360" s="1" t="s">
        <v>156</v>
      </c>
      <c r="F360" s="1" t="s">
        <v>23</v>
      </c>
      <c r="G360" s="1" t="s">
        <v>66</v>
      </c>
      <c r="K360" s="1" t="s">
        <v>40</v>
      </c>
      <c r="L360" s="1" t="s">
        <v>146</v>
      </c>
      <c r="P360" s="1" t="s">
        <v>25</v>
      </c>
      <c r="R360" s="1">
        <v>45</v>
      </c>
      <c r="S360" s="1" t="s">
        <v>70</v>
      </c>
      <c r="T360" s="1">
        <v>0.96078399999999997</v>
      </c>
      <c r="U360" s="1">
        <v>1.0196099999999999</v>
      </c>
      <c r="W360" s="1" t="s">
        <v>28</v>
      </c>
      <c r="X360" s="1" t="s">
        <v>37</v>
      </c>
    </row>
    <row r="361" spans="1:24" x14ac:dyDescent="0.4">
      <c r="A361" s="1">
        <v>360</v>
      </c>
      <c r="B361" s="1">
        <v>19</v>
      </c>
      <c r="C361" s="1" t="s">
        <v>155</v>
      </c>
      <c r="D361" s="1">
        <v>2023</v>
      </c>
      <c r="E361" s="1" t="s">
        <v>156</v>
      </c>
      <c r="F361" s="1" t="s">
        <v>23</v>
      </c>
      <c r="G361" s="1" t="s">
        <v>66</v>
      </c>
      <c r="K361" s="1" t="s">
        <v>40</v>
      </c>
      <c r="L361" s="1" t="s">
        <v>147</v>
      </c>
      <c r="P361" s="1" t="s">
        <v>25</v>
      </c>
      <c r="R361" s="1">
        <v>20</v>
      </c>
      <c r="S361" s="1" t="s">
        <v>70</v>
      </c>
      <c r="T361" s="1">
        <v>0.64705900000000005</v>
      </c>
      <c r="U361" s="1">
        <v>1.1617599999999999</v>
      </c>
      <c r="W361" s="1" t="s">
        <v>28</v>
      </c>
      <c r="X361" s="1" t="s">
        <v>37</v>
      </c>
    </row>
    <row r="362" spans="1:24" x14ac:dyDescent="0.4">
      <c r="A362" s="1">
        <v>361</v>
      </c>
      <c r="B362" s="1">
        <v>19</v>
      </c>
      <c r="C362" s="1" t="s">
        <v>155</v>
      </c>
      <c r="D362" s="1">
        <v>2023</v>
      </c>
      <c r="E362" s="1" t="s">
        <v>156</v>
      </c>
      <c r="F362" s="1" t="s">
        <v>23</v>
      </c>
      <c r="G362" s="1" t="s">
        <v>66</v>
      </c>
      <c r="K362" s="1" t="s">
        <v>40</v>
      </c>
      <c r="L362" s="1" t="s">
        <v>148</v>
      </c>
      <c r="P362" s="1" t="s">
        <v>25</v>
      </c>
      <c r="R362" s="1">
        <v>3</v>
      </c>
      <c r="S362" s="1" t="s">
        <v>70</v>
      </c>
      <c r="T362" s="1">
        <v>0.25490200000000002</v>
      </c>
      <c r="U362" s="1">
        <v>1.1666700000000001</v>
      </c>
      <c r="W362" s="1" t="s">
        <v>28</v>
      </c>
      <c r="X362" s="1" t="s">
        <v>37</v>
      </c>
    </row>
    <row r="363" spans="1:24" x14ac:dyDescent="0.4">
      <c r="A363" s="1">
        <v>362</v>
      </c>
      <c r="B363" s="1">
        <v>19</v>
      </c>
      <c r="C363" s="1" t="s">
        <v>155</v>
      </c>
      <c r="D363" s="1">
        <v>2023</v>
      </c>
      <c r="E363" s="1" t="s">
        <v>156</v>
      </c>
      <c r="F363" s="1" t="s">
        <v>23</v>
      </c>
      <c r="G363" s="1" t="s">
        <v>66</v>
      </c>
      <c r="K363" s="1" t="s">
        <v>40</v>
      </c>
      <c r="L363" s="1" t="s">
        <v>149</v>
      </c>
      <c r="P363" s="1" t="s">
        <v>25</v>
      </c>
      <c r="R363" s="1">
        <v>3</v>
      </c>
      <c r="S363" s="1" t="s">
        <v>70</v>
      </c>
      <c r="T363" s="1">
        <v>0.147059</v>
      </c>
      <c r="U363" s="1">
        <v>1.0637300000000001</v>
      </c>
      <c r="W363" s="1" t="s">
        <v>28</v>
      </c>
      <c r="X363" s="1" t="s">
        <v>37</v>
      </c>
    </row>
    <row r="364" spans="1:24" x14ac:dyDescent="0.4">
      <c r="A364" s="1">
        <v>363</v>
      </c>
      <c r="B364" s="1">
        <v>19</v>
      </c>
      <c r="C364" s="1" t="s">
        <v>155</v>
      </c>
      <c r="D364" s="1">
        <v>2023</v>
      </c>
      <c r="E364" s="1" t="s">
        <v>156</v>
      </c>
      <c r="F364" s="1" t="s">
        <v>23</v>
      </c>
      <c r="G364" s="1" t="s">
        <v>66</v>
      </c>
      <c r="I364" s="1" t="s">
        <v>150</v>
      </c>
      <c r="K364" s="1" t="s">
        <v>40</v>
      </c>
      <c r="P364" s="1" t="s">
        <v>25</v>
      </c>
      <c r="R364" s="1">
        <v>191</v>
      </c>
      <c r="S364" s="1" t="s">
        <v>70</v>
      </c>
      <c r="T364" s="1">
        <v>0.92</v>
      </c>
      <c r="U364" s="1">
        <v>0.95703700000000003</v>
      </c>
      <c r="W364" s="1" t="s">
        <v>28</v>
      </c>
      <c r="X364" s="1" t="s">
        <v>37</v>
      </c>
    </row>
    <row r="365" spans="1:24" x14ac:dyDescent="0.4">
      <c r="A365" s="1">
        <v>364</v>
      </c>
      <c r="B365" s="1">
        <v>19</v>
      </c>
      <c r="C365" s="1" t="s">
        <v>155</v>
      </c>
      <c r="D365" s="1">
        <v>2023</v>
      </c>
      <c r="E365" s="1" t="s">
        <v>156</v>
      </c>
      <c r="F365" s="1" t="s">
        <v>23</v>
      </c>
      <c r="G365" s="1" t="s">
        <v>66</v>
      </c>
      <c r="I365" s="1" t="s">
        <v>150</v>
      </c>
      <c r="K365" s="1" t="s">
        <v>38</v>
      </c>
      <c r="P365" s="1" t="s">
        <v>25</v>
      </c>
      <c r="R365" s="1">
        <v>81</v>
      </c>
      <c r="S365" s="1" t="s">
        <v>70</v>
      </c>
      <c r="T365" s="1">
        <v>0.93037000000000003</v>
      </c>
      <c r="U365" s="1">
        <v>1.05481</v>
      </c>
      <c r="W365" s="1" t="s">
        <v>28</v>
      </c>
      <c r="X365" s="1" t="s">
        <v>37</v>
      </c>
    </row>
    <row r="366" spans="1:24" x14ac:dyDescent="0.4">
      <c r="A366" s="1">
        <v>365</v>
      </c>
      <c r="B366" s="1">
        <v>19</v>
      </c>
      <c r="C366" s="1" t="s">
        <v>155</v>
      </c>
      <c r="D366" s="1">
        <v>2023</v>
      </c>
      <c r="E366" s="1" t="s">
        <v>156</v>
      </c>
      <c r="F366" s="1" t="s">
        <v>23</v>
      </c>
      <c r="G366" s="1" t="s">
        <v>66</v>
      </c>
      <c r="I366" s="1" t="s">
        <v>150</v>
      </c>
      <c r="K366" s="1" t="s">
        <v>64</v>
      </c>
      <c r="P366" s="1" t="s">
        <v>25</v>
      </c>
      <c r="R366" s="1">
        <v>107</v>
      </c>
      <c r="S366" s="1" t="s">
        <v>70</v>
      </c>
      <c r="T366" s="1">
        <v>0.89925900000000003</v>
      </c>
      <c r="U366" s="1">
        <v>1.05481</v>
      </c>
      <c r="W366" s="1" t="s">
        <v>28</v>
      </c>
      <c r="X366" s="1" t="s">
        <v>37</v>
      </c>
    </row>
    <row r="367" spans="1:24" x14ac:dyDescent="0.4">
      <c r="A367" s="1">
        <v>366</v>
      </c>
      <c r="B367" s="1">
        <v>19</v>
      </c>
      <c r="C367" s="1" t="s">
        <v>155</v>
      </c>
      <c r="D367" s="1">
        <v>2023</v>
      </c>
      <c r="E367" s="1" t="s">
        <v>156</v>
      </c>
      <c r="F367" s="1" t="s">
        <v>23</v>
      </c>
      <c r="G367" s="1" t="s">
        <v>66</v>
      </c>
      <c r="I367" s="1" t="s">
        <v>150</v>
      </c>
      <c r="K367" s="1" t="s">
        <v>40</v>
      </c>
      <c r="P367" s="1" t="s">
        <v>25</v>
      </c>
      <c r="R367" s="1">
        <v>73</v>
      </c>
      <c r="S367" s="1" t="s">
        <v>70</v>
      </c>
      <c r="T367" s="1">
        <v>0.92888899999999996</v>
      </c>
      <c r="U367" s="1">
        <v>1.04593</v>
      </c>
      <c r="W367" s="1" t="s">
        <v>28</v>
      </c>
      <c r="X367" s="1" t="s">
        <v>37</v>
      </c>
    </row>
    <row r="368" spans="1:24" x14ac:dyDescent="0.4">
      <c r="A368" s="1">
        <v>367</v>
      </c>
      <c r="B368" s="1">
        <v>19</v>
      </c>
      <c r="C368" s="1" t="s">
        <v>155</v>
      </c>
      <c r="D368" s="1">
        <v>2023</v>
      </c>
      <c r="E368" s="1" t="s">
        <v>156</v>
      </c>
      <c r="F368" s="1" t="s">
        <v>23</v>
      </c>
      <c r="G368" s="1" t="s">
        <v>66</v>
      </c>
      <c r="I368" s="1" t="s">
        <v>151</v>
      </c>
      <c r="K368" s="1" t="s">
        <v>40</v>
      </c>
      <c r="P368" s="1" t="s">
        <v>25</v>
      </c>
      <c r="R368" s="1">
        <v>84</v>
      </c>
      <c r="S368" s="1" t="s">
        <v>70</v>
      </c>
      <c r="T368" s="1">
        <v>0.83111100000000004</v>
      </c>
      <c r="U368" s="1">
        <v>0.95703700000000003</v>
      </c>
      <c r="W368" s="1" t="s">
        <v>28</v>
      </c>
      <c r="X368" s="1" t="s">
        <v>37</v>
      </c>
    </row>
    <row r="369" spans="1:24" x14ac:dyDescent="0.4">
      <c r="A369" s="1">
        <v>368</v>
      </c>
      <c r="B369" s="1">
        <v>19</v>
      </c>
      <c r="C369" s="1" t="s">
        <v>155</v>
      </c>
      <c r="D369" s="1">
        <v>2023</v>
      </c>
      <c r="E369" s="1" t="s">
        <v>156</v>
      </c>
      <c r="F369" s="1" t="s">
        <v>23</v>
      </c>
      <c r="G369" s="1" t="s">
        <v>66</v>
      </c>
      <c r="I369" s="1" t="s">
        <v>151</v>
      </c>
      <c r="K369" s="1" t="s">
        <v>38</v>
      </c>
      <c r="P369" s="1" t="s">
        <v>25</v>
      </c>
      <c r="R369" s="1">
        <v>27</v>
      </c>
      <c r="S369" s="1" t="s">
        <v>70</v>
      </c>
      <c r="T369" s="1">
        <v>1.0192600000000001</v>
      </c>
      <c r="U369" s="1">
        <v>1.19852</v>
      </c>
      <c r="W369" s="1" t="s">
        <v>28</v>
      </c>
      <c r="X369" s="1" t="s">
        <v>37</v>
      </c>
    </row>
    <row r="370" spans="1:24" x14ac:dyDescent="0.4">
      <c r="A370" s="1">
        <v>369</v>
      </c>
      <c r="B370" s="1">
        <v>19</v>
      </c>
      <c r="C370" s="1" t="s">
        <v>155</v>
      </c>
      <c r="D370" s="1">
        <v>2023</v>
      </c>
      <c r="E370" s="1" t="s">
        <v>156</v>
      </c>
      <c r="F370" s="1" t="s">
        <v>23</v>
      </c>
      <c r="G370" s="1" t="s">
        <v>66</v>
      </c>
      <c r="I370" s="1" t="s">
        <v>151</v>
      </c>
      <c r="K370" s="1" t="s">
        <v>64</v>
      </c>
      <c r="P370" s="1" t="s">
        <v>25</v>
      </c>
      <c r="R370" s="1">
        <v>58</v>
      </c>
      <c r="S370" s="1" t="s">
        <v>70</v>
      </c>
      <c r="T370" s="1">
        <v>0.95111100000000004</v>
      </c>
      <c r="U370" s="1">
        <v>1.1155600000000001</v>
      </c>
      <c r="W370" s="1" t="s">
        <v>28</v>
      </c>
      <c r="X370" s="1" t="s">
        <v>37</v>
      </c>
    </row>
    <row r="371" spans="1:24" x14ac:dyDescent="0.4">
      <c r="A371" s="1">
        <v>370</v>
      </c>
      <c r="B371" s="1">
        <v>19</v>
      </c>
      <c r="C371" s="1" t="s">
        <v>155</v>
      </c>
      <c r="D371" s="1">
        <v>2023</v>
      </c>
      <c r="E371" s="1" t="s">
        <v>156</v>
      </c>
      <c r="F371" s="1" t="s">
        <v>23</v>
      </c>
      <c r="G371" s="1" t="s">
        <v>66</v>
      </c>
      <c r="I371" s="1" t="s">
        <v>151</v>
      </c>
      <c r="K371" s="1" t="s">
        <v>40</v>
      </c>
      <c r="P371" s="1" t="s">
        <v>25</v>
      </c>
      <c r="R371" s="1">
        <v>49</v>
      </c>
      <c r="S371" s="1" t="s">
        <v>70</v>
      </c>
      <c r="T371" s="1">
        <v>0.84</v>
      </c>
      <c r="U371" s="1">
        <v>1.0074099999999999</v>
      </c>
      <c r="W371" s="1" t="s">
        <v>28</v>
      </c>
      <c r="X371" s="1" t="s">
        <v>37</v>
      </c>
    </row>
    <row r="372" spans="1:24" x14ac:dyDescent="0.4">
      <c r="A372" s="1">
        <v>371</v>
      </c>
      <c r="B372" s="1">
        <v>19</v>
      </c>
      <c r="C372" s="1" t="s">
        <v>155</v>
      </c>
      <c r="D372" s="1">
        <v>2023</v>
      </c>
      <c r="E372" s="1" t="s">
        <v>156</v>
      </c>
      <c r="F372" s="1" t="s">
        <v>23</v>
      </c>
      <c r="G372" s="1" t="s">
        <v>66</v>
      </c>
      <c r="H372" s="1" t="s">
        <v>152</v>
      </c>
      <c r="K372" s="1" t="s">
        <v>40</v>
      </c>
      <c r="P372" s="1" t="s">
        <v>25</v>
      </c>
      <c r="R372" s="1">
        <v>63</v>
      </c>
      <c r="S372" s="1" t="s">
        <v>70</v>
      </c>
      <c r="T372" s="1">
        <v>0.92982500000000001</v>
      </c>
      <c r="U372" s="1">
        <v>1.05088</v>
      </c>
      <c r="W372" s="1" t="s">
        <v>28</v>
      </c>
      <c r="X372" s="1" t="s">
        <v>37</v>
      </c>
    </row>
    <row r="373" spans="1:24" x14ac:dyDescent="0.4">
      <c r="A373" s="1">
        <v>372</v>
      </c>
      <c r="B373" s="1">
        <v>19</v>
      </c>
      <c r="C373" s="1" t="s">
        <v>155</v>
      </c>
      <c r="D373" s="1">
        <v>2023</v>
      </c>
      <c r="E373" s="1" t="s">
        <v>156</v>
      </c>
      <c r="F373" s="1" t="s">
        <v>23</v>
      </c>
      <c r="G373" s="1" t="s">
        <v>66</v>
      </c>
      <c r="H373" s="1" t="s">
        <v>152</v>
      </c>
      <c r="K373" s="1" t="s">
        <v>38</v>
      </c>
      <c r="P373" s="1" t="s">
        <v>25</v>
      </c>
      <c r="R373" s="1">
        <v>46</v>
      </c>
      <c r="S373" s="1" t="s">
        <v>70</v>
      </c>
      <c r="T373" s="1">
        <v>1.02982</v>
      </c>
      <c r="U373" s="1">
        <v>1.1789499999999999</v>
      </c>
      <c r="W373" s="1" t="s">
        <v>28</v>
      </c>
      <c r="X373" s="1" t="s">
        <v>37</v>
      </c>
    </row>
    <row r="374" spans="1:24" x14ac:dyDescent="0.4">
      <c r="A374" s="1">
        <v>373</v>
      </c>
      <c r="B374" s="1">
        <v>19</v>
      </c>
      <c r="C374" s="1" t="s">
        <v>155</v>
      </c>
      <c r="D374" s="1">
        <v>2023</v>
      </c>
      <c r="E374" s="1" t="s">
        <v>156</v>
      </c>
      <c r="F374" s="1" t="s">
        <v>23</v>
      </c>
      <c r="G374" s="1" t="s">
        <v>66</v>
      </c>
      <c r="H374" s="1" t="s">
        <v>152</v>
      </c>
      <c r="K374" s="1" t="s">
        <v>64</v>
      </c>
      <c r="P374" s="1" t="s">
        <v>25</v>
      </c>
      <c r="R374" s="1">
        <v>42</v>
      </c>
      <c r="S374" s="1" t="s">
        <v>70</v>
      </c>
      <c r="T374" s="1">
        <v>0.95964899999999997</v>
      </c>
      <c r="U374" s="1">
        <v>1.0350900000000001</v>
      </c>
      <c r="W374" s="1" t="s">
        <v>28</v>
      </c>
      <c r="X374" s="1" t="s">
        <v>37</v>
      </c>
    </row>
    <row r="375" spans="1:24" x14ac:dyDescent="0.4">
      <c r="A375" s="1">
        <v>374</v>
      </c>
      <c r="B375" s="1">
        <v>19</v>
      </c>
      <c r="C375" s="1" t="s">
        <v>155</v>
      </c>
      <c r="D375" s="1">
        <v>2023</v>
      </c>
      <c r="E375" s="1" t="s">
        <v>156</v>
      </c>
      <c r="F375" s="1" t="s">
        <v>23</v>
      </c>
      <c r="G375" s="1" t="s">
        <v>66</v>
      </c>
      <c r="H375" s="1" t="s">
        <v>152</v>
      </c>
      <c r="K375" s="1" t="s">
        <v>40</v>
      </c>
      <c r="P375" s="1" t="s">
        <v>25</v>
      </c>
      <c r="R375" s="1">
        <v>41</v>
      </c>
      <c r="S375" s="1" t="s">
        <v>70</v>
      </c>
      <c r="T375" s="1">
        <v>0.97017500000000001</v>
      </c>
      <c r="U375" s="1">
        <v>1.08772</v>
      </c>
      <c r="W375" s="1" t="s">
        <v>28</v>
      </c>
      <c r="X375" s="1" t="s">
        <v>37</v>
      </c>
    </row>
    <row r="376" spans="1:24" x14ac:dyDescent="0.4">
      <c r="A376" s="1">
        <v>375</v>
      </c>
      <c r="B376" s="1">
        <v>19</v>
      </c>
      <c r="C376" s="1" t="s">
        <v>155</v>
      </c>
      <c r="D376" s="1">
        <v>2023</v>
      </c>
      <c r="E376" s="1" t="s">
        <v>156</v>
      </c>
      <c r="F376" s="1" t="s">
        <v>23</v>
      </c>
      <c r="G376" s="1" t="s">
        <v>66</v>
      </c>
      <c r="H376" s="1" t="s">
        <v>153</v>
      </c>
      <c r="K376" s="1" t="s">
        <v>40</v>
      </c>
      <c r="P376" s="1" t="s">
        <v>25</v>
      </c>
      <c r="R376" s="1">
        <v>95</v>
      </c>
      <c r="S376" s="1" t="s">
        <v>70</v>
      </c>
      <c r="T376" s="1">
        <v>0.877193</v>
      </c>
      <c r="U376" s="1">
        <v>0.95613999999999999</v>
      </c>
      <c r="W376" s="1" t="s">
        <v>28</v>
      </c>
      <c r="X376" s="1" t="s">
        <v>37</v>
      </c>
    </row>
    <row r="377" spans="1:24" x14ac:dyDescent="0.4">
      <c r="A377" s="1">
        <v>376</v>
      </c>
      <c r="B377" s="1">
        <v>19</v>
      </c>
      <c r="C377" s="1" t="s">
        <v>155</v>
      </c>
      <c r="D377" s="1">
        <v>2023</v>
      </c>
      <c r="E377" s="1" t="s">
        <v>156</v>
      </c>
      <c r="F377" s="1" t="s">
        <v>23</v>
      </c>
      <c r="G377" s="1" t="s">
        <v>66</v>
      </c>
      <c r="H377" s="1" t="s">
        <v>153</v>
      </c>
      <c r="K377" s="1" t="s">
        <v>38</v>
      </c>
      <c r="P377" s="1" t="s">
        <v>25</v>
      </c>
      <c r="R377" s="1">
        <v>54</v>
      </c>
      <c r="S377" s="1" t="s">
        <v>70</v>
      </c>
      <c r="T377" s="1">
        <v>1.01579</v>
      </c>
      <c r="U377" s="1">
        <v>1.0421100000000001</v>
      </c>
      <c r="W377" s="1" t="s">
        <v>28</v>
      </c>
      <c r="X377" s="1" t="s">
        <v>37</v>
      </c>
    </row>
    <row r="378" spans="1:24" x14ac:dyDescent="0.4">
      <c r="A378" s="1">
        <v>377</v>
      </c>
      <c r="B378" s="1">
        <v>19</v>
      </c>
      <c r="C378" s="1" t="s">
        <v>155</v>
      </c>
      <c r="D378" s="1">
        <v>2023</v>
      </c>
      <c r="E378" s="1" t="s">
        <v>156</v>
      </c>
      <c r="F378" s="1" t="s">
        <v>23</v>
      </c>
      <c r="G378" s="1" t="s">
        <v>66</v>
      </c>
      <c r="H378" s="1" t="s">
        <v>153</v>
      </c>
      <c r="K378" s="1" t="s">
        <v>64</v>
      </c>
      <c r="P378" s="1" t="s">
        <v>25</v>
      </c>
      <c r="R378" s="1">
        <v>106</v>
      </c>
      <c r="S378" s="1" t="s">
        <v>70</v>
      </c>
      <c r="T378" s="1">
        <v>0.93157900000000005</v>
      </c>
      <c r="U378" s="1">
        <v>1.11754</v>
      </c>
      <c r="W378" s="1" t="s">
        <v>28</v>
      </c>
      <c r="X378" s="1" t="s">
        <v>37</v>
      </c>
    </row>
    <row r="379" spans="1:24" x14ac:dyDescent="0.4">
      <c r="A379" s="1">
        <v>378</v>
      </c>
      <c r="B379" s="1">
        <v>19</v>
      </c>
      <c r="C379" s="1" t="s">
        <v>155</v>
      </c>
      <c r="D379" s="1">
        <v>2023</v>
      </c>
      <c r="E379" s="1" t="s">
        <v>156</v>
      </c>
      <c r="F379" s="1" t="s">
        <v>23</v>
      </c>
      <c r="G379" s="1" t="s">
        <v>66</v>
      </c>
      <c r="H379" s="1" t="s">
        <v>153</v>
      </c>
      <c r="K379" s="1" t="s">
        <v>40</v>
      </c>
      <c r="P379" s="1" t="s">
        <v>25</v>
      </c>
      <c r="R379" s="1">
        <v>60</v>
      </c>
      <c r="S379" s="1" t="s">
        <v>70</v>
      </c>
      <c r="T379" s="1">
        <v>0.78947400000000001</v>
      </c>
      <c r="U379" s="1">
        <v>0.97543899999999994</v>
      </c>
      <c r="W379" s="1" t="s">
        <v>28</v>
      </c>
      <c r="X379" s="1" t="s">
        <v>37</v>
      </c>
    </row>
    <row r="380" spans="1:24" x14ac:dyDescent="0.4">
      <c r="A380" s="1">
        <v>379</v>
      </c>
      <c r="B380" s="1">
        <v>19</v>
      </c>
      <c r="C380" s="1" t="s">
        <v>155</v>
      </c>
      <c r="D380" s="1">
        <v>2023</v>
      </c>
      <c r="E380" s="1" t="s">
        <v>156</v>
      </c>
      <c r="F380" s="1" t="s">
        <v>23</v>
      </c>
      <c r="G380" s="1" t="s">
        <v>66</v>
      </c>
      <c r="H380" s="1" t="s">
        <v>154</v>
      </c>
      <c r="K380" s="1" t="s">
        <v>40</v>
      </c>
      <c r="P380" s="1" t="s">
        <v>25</v>
      </c>
      <c r="R380" s="1">
        <v>70</v>
      </c>
      <c r="S380" s="1" t="s">
        <v>70</v>
      </c>
      <c r="T380" s="1">
        <v>0.91228100000000001</v>
      </c>
      <c r="U380" s="1">
        <v>0.94561399999999995</v>
      </c>
      <c r="W380" s="1" t="s">
        <v>28</v>
      </c>
      <c r="X380" s="1" t="s">
        <v>37</v>
      </c>
    </row>
    <row r="381" spans="1:24" x14ac:dyDescent="0.4">
      <c r="A381" s="1">
        <v>380</v>
      </c>
      <c r="B381" s="1">
        <v>19</v>
      </c>
      <c r="C381" s="1" t="s">
        <v>155</v>
      </c>
      <c r="D381" s="1">
        <v>2023</v>
      </c>
      <c r="E381" s="1" t="s">
        <v>156</v>
      </c>
      <c r="F381" s="1" t="s">
        <v>23</v>
      </c>
      <c r="G381" s="1" t="s">
        <v>66</v>
      </c>
      <c r="H381" s="1" t="s">
        <v>154</v>
      </c>
      <c r="K381" s="1" t="s">
        <v>38</v>
      </c>
      <c r="P381" s="1" t="s">
        <v>25</v>
      </c>
      <c r="R381" s="1">
        <v>6</v>
      </c>
      <c r="S381" s="1" t="s">
        <v>70</v>
      </c>
      <c r="T381" s="1">
        <v>0.55438600000000005</v>
      </c>
      <c r="U381" s="1">
        <v>1.05088</v>
      </c>
      <c r="W381" s="1" t="s">
        <v>28</v>
      </c>
      <c r="X381" s="1" t="s">
        <v>37</v>
      </c>
    </row>
    <row r="382" spans="1:24" x14ac:dyDescent="0.4">
      <c r="A382" s="1">
        <v>381</v>
      </c>
      <c r="B382" s="1">
        <v>19</v>
      </c>
      <c r="C382" s="1" t="s">
        <v>155</v>
      </c>
      <c r="D382" s="1">
        <v>2023</v>
      </c>
      <c r="E382" s="1" t="s">
        <v>156</v>
      </c>
      <c r="F382" s="1" t="s">
        <v>23</v>
      </c>
      <c r="G382" s="1" t="s">
        <v>66</v>
      </c>
      <c r="H382" s="1" t="s">
        <v>154</v>
      </c>
      <c r="K382" s="1" t="s">
        <v>64</v>
      </c>
      <c r="P382" s="1" t="s">
        <v>25</v>
      </c>
      <c r="R382" s="1">
        <v>4</v>
      </c>
      <c r="S382" s="1" t="s">
        <v>70</v>
      </c>
      <c r="T382" s="1">
        <v>0.74385999999999997</v>
      </c>
      <c r="U382" s="1">
        <v>0.99824599999999997</v>
      </c>
      <c r="W382" s="1" t="s">
        <v>28</v>
      </c>
      <c r="X382" s="1" t="s">
        <v>37</v>
      </c>
    </row>
    <row r="383" spans="1:24" x14ac:dyDescent="0.4">
      <c r="A383" s="1">
        <v>382</v>
      </c>
      <c r="B383" s="1">
        <v>19</v>
      </c>
      <c r="C383" s="1" t="s">
        <v>155</v>
      </c>
      <c r="D383" s="1">
        <v>2023</v>
      </c>
      <c r="E383" s="1" t="s">
        <v>156</v>
      </c>
      <c r="F383" s="1" t="s">
        <v>23</v>
      </c>
      <c r="G383" s="1" t="s">
        <v>66</v>
      </c>
      <c r="H383" s="1" t="s">
        <v>154</v>
      </c>
      <c r="K383" s="1" t="s">
        <v>40</v>
      </c>
      <c r="P383" s="1" t="s">
        <v>25</v>
      </c>
      <c r="R383" s="1">
        <v>7</v>
      </c>
      <c r="S383" s="1" t="s">
        <v>70</v>
      </c>
      <c r="T383" s="1">
        <v>0.93157900000000005</v>
      </c>
      <c r="U383" s="1">
        <v>1.0421100000000001</v>
      </c>
      <c r="W383" s="1" t="s">
        <v>28</v>
      </c>
      <c r="X383" s="1" t="s">
        <v>37</v>
      </c>
    </row>
    <row r="384" spans="1:24" x14ac:dyDescent="0.4">
      <c r="A384" s="1">
        <v>383</v>
      </c>
      <c r="B384" s="1">
        <v>19</v>
      </c>
      <c r="C384" s="1" t="s">
        <v>155</v>
      </c>
      <c r="D384" s="1">
        <v>2023</v>
      </c>
      <c r="E384" s="1" t="s">
        <v>156</v>
      </c>
      <c r="F384" s="1" t="s">
        <v>23</v>
      </c>
      <c r="G384" s="1" t="s">
        <v>76</v>
      </c>
      <c r="K384" s="1" t="s">
        <v>40</v>
      </c>
      <c r="P384" s="1" t="s">
        <v>25</v>
      </c>
      <c r="R384" s="1">
        <v>159</v>
      </c>
      <c r="S384" s="1" t="s">
        <v>70</v>
      </c>
      <c r="T384" s="1">
        <v>0.90112999999999999</v>
      </c>
      <c r="U384" s="1">
        <v>0.94632799999999995</v>
      </c>
      <c r="W384" s="1" t="s">
        <v>28</v>
      </c>
      <c r="X384" s="1" t="s">
        <v>37</v>
      </c>
    </row>
    <row r="385" spans="1:24" x14ac:dyDescent="0.4">
      <c r="A385" s="1">
        <v>384</v>
      </c>
      <c r="B385" s="1">
        <v>19</v>
      </c>
      <c r="C385" s="1" t="s">
        <v>155</v>
      </c>
      <c r="D385" s="1">
        <v>2023</v>
      </c>
      <c r="E385" s="1" t="s">
        <v>156</v>
      </c>
      <c r="F385" s="1" t="s">
        <v>23</v>
      </c>
      <c r="G385" s="1" t="s">
        <v>76</v>
      </c>
      <c r="K385" s="1" t="s">
        <v>38</v>
      </c>
      <c r="P385" s="1" t="s">
        <v>25</v>
      </c>
      <c r="R385" s="1">
        <v>79</v>
      </c>
      <c r="S385" s="1" t="s">
        <v>70</v>
      </c>
      <c r="T385" s="1">
        <v>1.05932</v>
      </c>
      <c r="U385" s="1">
        <v>1.1045199999999999</v>
      </c>
      <c r="W385" s="1" t="s">
        <v>28</v>
      </c>
      <c r="X385" s="1" t="s">
        <v>37</v>
      </c>
    </row>
    <row r="386" spans="1:24" x14ac:dyDescent="0.4">
      <c r="A386" s="1">
        <v>385</v>
      </c>
      <c r="B386" s="1">
        <v>19</v>
      </c>
      <c r="C386" s="1" t="s">
        <v>155</v>
      </c>
      <c r="D386" s="1">
        <v>2023</v>
      </c>
      <c r="E386" s="1" t="s">
        <v>156</v>
      </c>
      <c r="F386" s="1" t="s">
        <v>23</v>
      </c>
      <c r="G386" s="1" t="s">
        <v>76</v>
      </c>
      <c r="K386" s="1" t="s">
        <v>64</v>
      </c>
      <c r="P386" s="1" t="s">
        <v>25</v>
      </c>
      <c r="R386" s="1">
        <v>94</v>
      </c>
      <c r="S386" s="1" t="s">
        <v>70</v>
      </c>
      <c r="T386" s="1">
        <v>0.95762700000000001</v>
      </c>
      <c r="U386" s="1">
        <v>1.0367200000000001</v>
      </c>
      <c r="W386" s="1" t="s">
        <v>28</v>
      </c>
      <c r="X386" s="1" t="s">
        <v>37</v>
      </c>
    </row>
    <row r="387" spans="1:24" x14ac:dyDescent="0.4">
      <c r="A387" s="1">
        <v>386</v>
      </c>
      <c r="B387" s="1">
        <v>19</v>
      </c>
      <c r="C387" s="1" t="s">
        <v>155</v>
      </c>
      <c r="D387" s="1">
        <v>2023</v>
      </c>
      <c r="E387" s="1" t="s">
        <v>156</v>
      </c>
      <c r="F387" s="1" t="s">
        <v>23</v>
      </c>
      <c r="G387" s="1" t="s">
        <v>76</v>
      </c>
      <c r="K387" s="1" t="s">
        <v>40</v>
      </c>
      <c r="P387" s="1" t="s">
        <v>25</v>
      </c>
      <c r="R387" s="1">
        <v>63</v>
      </c>
      <c r="S387" s="1" t="s">
        <v>70</v>
      </c>
      <c r="T387" s="1">
        <v>0.93502799999999997</v>
      </c>
      <c r="U387" s="1">
        <v>1.1045199999999999</v>
      </c>
      <c r="W387" s="1" t="s">
        <v>28</v>
      </c>
      <c r="X387" s="1" t="s">
        <v>37</v>
      </c>
    </row>
    <row r="388" spans="1:24" x14ac:dyDescent="0.4">
      <c r="A388" s="1">
        <v>387</v>
      </c>
      <c r="B388" s="1">
        <v>19</v>
      </c>
      <c r="C388" s="1" t="s">
        <v>155</v>
      </c>
      <c r="D388" s="1">
        <v>2023</v>
      </c>
      <c r="E388" s="1" t="s">
        <v>156</v>
      </c>
      <c r="F388" s="1" t="s">
        <v>23</v>
      </c>
      <c r="G388" s="1" t="s">
        <v>104</v>
      </c>
      <c r="K388" s="1" t="s">
        <v>40</v>
      </c>
      <c r="P388" s="1" t="s">
        <v>25</v>
      </c>
      <c r="R388" s="1">
        <v>19</v>
      </c>
      <c r="S388" s="1" t="s">
        <v>70</v>
      </c>
      <c r="T388" s="1">
        <v>0.76271199999999995</v>
      </c>
      <c r="U388" s="1">
        <v>0.97740099999999996</v>
      </c>
      <c r="W388" s="1" t="s">
        <v>28</v>
      </c>
      <c r="X388" s="1" t="s">
        <v>37</v>
      </c>
    </row>
    <row r="389" spans="1:24" x14ac:dyDescent="0.4">
      <c r="A389" s="1">
        <v>388</v>
      </c>
      <c r="B389" s="1">
        <v>19</v>
      </c>
      <c r="C389" s="1" t="s">
        <v>155</v>
      </c>
      <c r="D389" s="1">
        <v>2023</v>
      </c>
      <c r="E389" s="1" t="s">
        <v>156</v>
      </c>
      <c r="F389" s="1" t="s">
        <v>23</v>
      </c>
      <c r="G389" s="1" t="s">
        <v>104</v>
      </c>
      <c r="K389" s="1" t="s">
        <v>64</v>
      </c>
      <c r="P389" s="1" t="s">
        <v>25</v>
      </c>
      <c r="R389" s="1">
        <v>28</v>
      </c>
      <c r="S389" s="1" t="s">
        <v>70</v>
      </c>
      <c r="T389" s="1">
        <v>0.96045199999999997</v>
      </c>
      <c r="U389" s="1">
        <v>1.0282500000000001</v>
      </c>
      <c r="W389" s="1" t="s">
        <v>28</v>
      </c>
      <c r="X389" s="1" t="s">
        <v>37</v>
      </c>
    </row>
    <row r="390" spans="1:24" x14ac:dyDescent="0.4">
      <c r="A390" s="1">
        <v>389</v>
      </c>
      <c r="B390" s="1">
        <v>19</v>
      </c>
      <c r="C390" s="1" t="s">
        <v>155</v>
      </c>
      <c r="D390" s="1">
        <v>2023</v>
      </c>
      <c r="E390" s="1" t="s">
        <v>156</v>
      </c>
      <c r="F390" s="1" t="s">
        <v>23</v>
      </c>
      <c r="G390" s="1" t="s">
        <v>104</v>
      </c>
      <c r="K390" s="1" t="s">
        <v>40</v>
      </c>
      <c r="P390" s="1" t="s">
        <v>25</v>
      </c>
      <c r="R390" s="1">
        <v>16</v>
      </c>
      <c r="S390" s="1" t="s">
        <v>70</v>
      </c>
      <c r="T390" s="1">
        <v>0.90395499999999995</v>
      </c>
      <c r="U390" s="1">
        <v>1.0367200000000001</v>
      </c>
      <c r="W390" s="1" t="s">
        <v>28</v>
      </c>
      <c r="X390" s="1" t="s">
        <v>37</v>
      </c>
    </row>
    <row r="391" spans="1:24" x14ac:dyDescent="0.4">
      <c r="A391" s="1">
        <v>390</v>
      </c>
      <c r="B391" s="1">
        <v>19</v>
      </c>
      <c r="C391" s="1" t="s">
        <v>155</v>
      </c>
      <c r="D391" s="1">
        <v>2023</v>
      </c>
      <c r="E391" s="1" t="s">
        <v>156</v>
      </c>
      <c r="F391" s="1" t="s">
        <v>23</v>
      </c>
      <c r="G391" s="1" t="s">
        <v>102</v>
      </c>
      <c r="K391" s="1" t="s">
        <v>40</v>
      </c>
      <c r="P391" s="1" t="s">
        <v>25</v>
      </c>
      <c r="R391" s="1">
        <v>46</v>
      </c>
      <c r="S391" s="1" t="s">
        <v>70</v>
      </c>
      <c r="T391" s="1">
        <v>0.867232</v>
      </c>
      <c r="U391" s="1">
        <v>1.0282500000000001</v>
      </c>
      <c r="W391" s="1" t="s">
        <v>28</v>
      </c>
      <c r="X391" s="1" t="s">
        <v>37</v>
      </c>
    </row>
    <row r="392" spans="1:24" x14ac:dyDescent="0.4">
      <c r="A392" s="1">
        <v>391</v>
      </c>
      <c r="B392" s="1">
        <v>19</v>
      </c>
      <c r="C392" s="1" t="s">
        <v>155</v>
      </c>
      <c r="D392" s="1">
        <v>2023</v>
      </c>
      <c r="E392" s="1" t="s">
        <v>156</v>
      </c>
      <c r="F392" s="1" t="s">
        <v>23</v>
      </c>
      <c r="G392" s="1" t="s">
        <v>102</v>
      </c>
      <c r="K392" s="1" t="s">
        <v>38</v>
      </c>
      <c r="P392" s="1" t="s">
        <v>25</v>
      </c>
      <c r="R392" s="1">
        <v>7</v>
      </c>
      <c r="S392" s="1" t="s">
        <v>70</v>
      </c>
      <c r="T392" s="1">
        <v>0.68644099999999997</v>
      </c>
      <c r="U392" s="1">
        <v>1.15537</v>
      </c>
      <c r="W392" s="1" t="s">
        <v>28</v>
      </c>
      <c r="X392" s="1" t="s">
        <v>37</v>
      </c>
    </row>
    <row r="393" spans="1:24" x14ac:dyDescent="0.4">
      <c r="A393" s="1">
        <v>392</v>
      </c>
      <c r="B393" s="1">
        <v>19</v>
      </c>
      <c r="C393" s="1" t="s">
        <v>155</v>
      </c>
      <c r="D393" s="1">
        <v>2023</v>
      </c>
      <c r="E393" s="1" t="s">
        <v>156</v>
      </c>
      <c r="F393" s="1" t="s">
        <v>23</v>
      </c>
      <c r="G393" s="1" t="s">
        <v>102</v>
      </c>
      <c r="K393" s="1" t="s">
        <v>64</v>
      </c>
      <c r="P393" s="1" t="s">
        <v>25</v>
      </c>
      <c r="R393" s="1">
        <v>24</v>
      </c>
      <c r="S393" s="1" t="s">
        <v>70</v>
      </c>
      <c r="T393" s="1">
        <v>0.78531099999999998</v>
      </c>
      <c r="U393" s="1">
        <v>1.12429</v>
      </c>
      <c r="W393" s="1" t="s">
        <v>28</v>
      </c>
      <c r="X393" s="1" t="s">
        <v>37</v>
      </c>
    </row>
    <row r="394" spans="1:24" x14ac:dyDescent="0.4">
      <c r="A394" s="1">
        <v>393</v>
      </c>
      <c r="B394" s="1">
        <v>19</v>
      </c>
      <c r="C394" s="1" t="s">
        <v>155</v>
      </c>
      <c r="D394" s="1">
        <v>2023</v>
      </c>
      <c r="E394" s="1" t="s">
        <v>156</v>
      </c>
      <c r="F394" s="1" t="s">
        <v>23</v>
      </c>
      <c r="G394" s="1" t="s">
        <v>102</v>
      </c>
      <c r="K394" s="1" t="s">
        <v>40</v>
      </c>
      <c r="P394" s="1" t="s">
        <v>25</v>
      </c>
      <c r="R394" s="1">
        <v>16</v>
      </c>
      <c r="S394" s="1" t="s">
        <v>70</v>
      </c>
      <c r="T394" s="1">
        <v>0.54519799999999996</v>
      </c>
      <c r="U394" s="1">
        <v>0.81355900000000003</v>
      </c>
      <c r="W394" s="1" t="s">
        <v>28</v>
      </c>
      <c r="X394" s="1" t="s">
        <v>37</v>
      </c>
    </row>
    <row r="395" spans="1:24" x14ac:dyDescent="0.4">
      <c r="A395" s="1">
        <v>394</v>
      </c>
      <c r="B395" s="1">
        <v>20</v>
      </c>
      <c r="C395" s="1" t="s">
        <v>157</v>
      </c>
      <c r="D395" s="1">
        <v>2018</v>
      </c>
      <c r="E395" s="1" t="s">
        <v>158</v>
      </c>
      <c r="F395" s="1" t="s">
        <v>23</v>
      </c>
      <c r="P395" s="1" t="s">
        <v>25</v>
      </c>
      <c r="R395" s="1">
        <v>3</v>
      </c>
      <c r="S395" s="1" t="s">
        <v>70</v>
      </c>
      <c r="T395" s="1">
        <v>1.35</v>
      </c>
      <c r="U395" s="1">
        <v>1.48</v>
      </c>
      <c r="W395" s="1" t="s">
        <v>32</v>
      </c>
      <c r="X395" s="1" t="s">
        <v>37</v>
      </c>
    </row>
    <row r="396" spans="1:24" x14ac:dyDescent="0.4">
      <c r="A396" s="1">
        <v>395</v>
      </c>
      <c r="B396" s="1">
        <v>21</v>
      </c>
      <c r="C396" s="1" t="s">
        <v>160</v>
      </c>
      <c r="D396" s="1">
        <v>2019</v>
      </c>
      <c r="E396" s="1" t="s">
        <v>161</v>
      </c>
      <c r="F396" s="1" t="s">
        <v>159</v>
      </c>
      <c r="P396" s="1" t="s">
        <v>25</v>
      </c>
      <c r="R396" s="1">
        <v>5</v>
      </c>
      <c r="S396" s="1" t="s">
        <v>15</v>
      </c>
      <c r="U396" s="1">
        <v>0.20582523999999996</v>
      </c>
      <c r="V396" s="1">
        <v>9.2125644402053466E-2</v>
      </c>
      <c r="W396" s="1" t="s">
        <v>32</v>
      </c>
      <c r="X396" s="1" t="s">
        <v>53</v>
      </c>
    </row>
    <row r="397" spans="1:24" x14ac:dyDescent="0.4">
      <c r="A397" s="1">
        <v>396</v>
      </c>
      <c r="B397" s="1">
        <v>21</v>
      </c>
      <c r="C397" s="1" t="s">
        <v>160</v>
      </c>
      <c r="D397" s="1">
        <v>2019</v>
      </c>
      <c r="E397" s="1" t="s">
        <v>161</v>
      </c>
      <c r="F397" s="1" t="s">
        <v>159</v>
      </c>
      <c r="P397" s="1" t="s">
        <v>26</v>
      </c>
      <c r="R397" s="1">
        <v>4</v>
      </c>
      <c r="S397" s="1" t="s">
        <v>15</v>
      </c>
      <c r="U397" s="1">
        <v>-0.23786517499999996</v>
      </c>
      <c r="V397" s="1">
        <v>0.33438200727148054</v>
      </c>
      <c r="W397" s="1" t="s">
        <v>32</v>
      </c>
      <c r="X397" s="1" t="s">
        <v>53</v>
      </c>
    </row>
    <row r="398" spans="1:24" x14ac:dyDescent="0.4">
      <c r="A398" s="1">
        <v>397</v>
      </c>
      <c r="B398" s="1">
        <v>22</v>
      </c>
      <c r="C398" s="1" t="s">
        <v>163</v>
      </c>
      <c r="D398" s="1">
        <v>2023</v>
      </c>
      <c r="E398" s="1" t="s">
        <v>164</v>
      </c>
      <c r="F398" s="1" t="s">
        <v>23</v>
      </c>
      <c r="P398" s="1" t="s">
        <v>24</v>
      </c>
      <c r="R398" s="1">
        <v>97</v>
      </c>
      <c r="S398" s="1" t="s">
        <v>27</v>
      </c>
      <c r="T398" s="1">
        <v>-14.7059</v>
      </c>
      <c r="U398" s="1">
        <v>3.26797</v>
      </c>
      <c r="W398" s="1" t="s">
        <v>33</v>
      </c>
      <c r="X398" s="1" t="s">
        <v>37</v>
      </c>
    </row>
    <row r="399" spans="1:24" x14ac:dyDescent="0.4">
      <c r="A399" s="1">
        <v>398</v>
      </c>
      <c r="B399" s="1">
        <v>22</v>
      </c>
      <c r="C399" s="1" t="s">
        <v>163</v>
      </c>
      <c r="D399" s="1">
        <v>2023</v>
      </c>
      <c r="E399" s="1" t="s">
        <v>164</v>
      </c>
      <c r="F399" s="1" t="s">
        <v>23</v>
      </c>
      <c r="P399" s="1" t="s">
        <v>24</v>
      </c>
      <c r="R399" s="1">
        <v>29</v>
      </c>
      <c r="S399" s="1" t="s">
        <v>27</v>
      </c>
      <c r="T399" s="1">
        <v>-29.2135</v>
      </c>
      <c r="U399" s="1">
        <v>-3.9325800000000002</v>
      </c>
      <c r="W399" s="1" t="s">
        <v>33</v>
      </c>
      <c r="X399" s="1" t="s">
        <v>37</v>
      </c>
    </row>
    <row r="400" spans="1:24" x14ac:dyDescent="0.4">
      <c r="A400" s="1">
        <v>399</v>
      </c>
      <c r="B400" s="1">
        <v>22</v>
      </c>
      <c r="C400" s="1" t="s">
        <v>163</v>
      </c>
      <c r="D400" s="1">
        <v>2023</v>
      </c>
      <c r="E400" s="1" t="s">
        <v>164</v>
      </c>
      <c r="F400" s="1" t="s">
        <v>23</v>
      </c>
      <c r="J400" s="1" t="s">
        <v>56</v>
      </c>
      <c r="P400" s="1" t="s">
        <v>24</v>
      </c>
      <c r="R400" s="1">
        <v>84</v>
      </c>
      <c r="S400" s="1" t="s">
        <v>27</v>
      </c>
      <c r="T400" s="1">
        <v>-10.112399999999999</v>
      </c>
      <c r="U400" s="1">
        <v>8.9887599999999992</v>
      </c>
      <c r="W400" s="1" t="s">
        <v>33</v>
      </c>
      <c r="X400" s="1" t="s">
        <v>37</v>
      </c>
    </row>
    <row r="401" spans="1:24" x14ac:dyDescent="0.4">
      <c r="A401" s="1">
        <v>400</v>
      </c>
      <c r="B401" s="1">
        <v>22</v>
      </c>
      <c r="C401" s="1" t="s">
        <v>163</v>
      </c>
      <c r="D401" s="1">
        <v>2023</v>
      </c>
      <c r="E401" s="1" t="s">
        <v>164</v>
      </c>
      <c r="F401" s="1" t="s">
        <v>23</v>
      </c>
      <c r="J401" s="1" t="s">
        <v>55</v>
      </c>
      <c r="P401" s="1" t="s">
        <v>24</v>
      </c>
      <c r="R401" s="1">
        <v>7</v>
      </c>
      <c r="S401" s="1" t="s">
        <v>27</v>
      </c>
      <c r="T401" s="1">
        <v>-34.831499999999998</v>
      </c>
      <c r="U401" s="1">
        <v>-8.4269700000000007</v>
      </c>
      <c r="W401" s="1" t="s">
        <v>33</v>
      </c>
      <c r="X401" s="1" t="s">
        <v>37</v>
      </c>
    </row>
    <row r="402" spans="1:24" x14ac:dyDescent="0.4">
      <c r="A402" s="1">
        <v>401</v>
      </c>
      <c r="B402" s="1">
        <v>22</v>
      </c>
      <c r="C402" s="1" t="s">
        <v>163</v>
      </c>
      <c r="D402" s="1">
        <v>2023</v>
      </c>
      <c r="E402" s="1" t="s">
        <v>164</v>
      </c>
      <c r="F402" s="1" t="s">
        <v>23</v>
      </c>
      <c r="J402" s="1" t="s">
        <v>54</v>
      </c>
      <c r="P402" s="1" t="s">
        <v>24</v>
      </c>
      <c r="R402" s="1">
        <v>6</v>
      </c>
      <c r="S402" s="1" t="s">
        <v>27</v>
      </c>
      <c r="T402" s="1">
        <v>-56.741599999999998</v>
      </c>
      <c r="U402" s="1">
        <v>-31.460699999999999</v>
      </c>
      <c r="W402" s="1" t="s">
        <v>33</v>
      </c>
      <c r="X402" s="1" t="s">
        <v>37</v>
      </c>
    </row>
    <row r="403" spans="1:24" x14ac:dyDescent="0.4">
      <c r="A403" s="1">
        <v>402</v>
      </c>
      <c r="B403" s="1">
        <v>22</v>
      </c>
      <c r="C403" s="1" t="s">
        <v>163</v>
      </c>
      <c r="D403" s="1">
        <v>2023</v>
      </c>
      <c r="E403" s="1" t="s">
        <v>164</v>
      </c>
      <c r="F403" s="1" t="s">
        <v>23</v>
      </c>
      <c r="K403" s="1" t="s">
        <v>38</v>
      </c>
      <c r="P403" s="1" t="s">
        <v>24</v>
      </c>
      <c r="R403" s="1">
        <v>27</v>
      </c>
      <c r="S403" s="1" t="s">
        <v>27</v>
      </c>
      <c r="T403" s="1">
        <v>-20.7865</v>
      </c>
      <c r="U403" s="1">
        <v>0.56179800000000002</v>
      </c>
      <c r="W403" s="1" t="s">
        <v>33</v>
      </c>
      <c r="X403" s="1" t="s">
        <v>37</v>
      </c>
    </row>
    <row r="404" spans="1:24" x14ac:dyDescent="0.4">
      <c r="A404" s="1">
        <v>403</v>
      </c>
      <c r="B404" s="1">
        <v>22</v>
      </c>
      <c r="C404" s="1" t="s">
        <v>163</v>
      </c>
      <c r="D404" s="1">
        <v>2023</v>
      </c>
      <c r="E404" s="1" t="s">
        <v>164</v>
      </c>
      <c r="F404" s="1" t="s">
        <v>23</v>
      </c>
      <c r="K404" s="1" t="s">
        <v>40</v>
      </c>
      <c r="P404" s="1" t="s">
        <v>24</v>
      </c>
      <c r="R404" s="1">
        <v>70</v>
      </c>
      <c r="S404" s="1" t="s">
        <v>27</v>
      </c>
      <c r="T404" s="1">
        <v>-14.6067</v>
      </c>
      <c r="U404" s="1">
        <v>4.4943799999999996</v>
      </c>
      <c r="W404" s="1" t="s">
        <v>33</v>
      </c>
      <c r="X404" s="1" t="s">
        <v>37</v>
      </c>
    </row>
    <row r="405" spans="1:24" x14ac:dyDescent="0.4">
      <c r="A405" s="1">
        <v>404</v>
      </c>
      <c r="B405" s="1">
        <v>22</v>
      </c>
      <c r="C405" s="1" t="s">
        <v>163</v>
      </c>
      <c r="D405" s="1">
        <v>2023</v>
      </c>
      <c r="E405" s="1" t="s">
        <v>164</v>
      </c>
      <c r="F405" s="1" t="s">
        <v>23</v>
      </c>
      <c r="G405" s="1" t="s">
        <v>162</v>
      </c>
      <c r="P405" s="1" t="s">
        <v>24</v>
      </c>
      <c r="R405" s="1">
        <v>22</v>
      </c>
      <c r="S405" s="1" t="s">
        <v>27</v>
      </c>
      <c r="T405" s="1">
        <v>-36.5169</v>
      </c>
      <c r="U405" s="1">
        <v>-1.6853899999999999</v>
      </c>
      <c r="W405" s="1" t="s">
        <v>33</v>
      </c>
      <c r="X405" s="1" t="s">
        <v>37</v>
      </c>
    </row>
    <row r="406" spans="1:24" x14ac:dyDescent="0.4">
      <c r="A406" s="1">
        <v>405</v>
      </c>
      <c r="B406" s="1">
        <v>22</v>
      </c>
      <c r="C406" s="1" t="s">
        <v>163</v>
      </c>
      <c r="D406" s="1">
        <v>2023</v>
      </c>
      <c r="E406" s="1" t="s">
        <v>164</v>
      </c>
      <c r="F406" s="1" t="s">
        <v>23</v>
      </c>
      <c r="G406" s="1" t="s">
        <v>76</v>
      </c>
      <c r="P406" s="1" t="s">
        <v>24</v>
      </c>
      <c r="R406" s="1">
        <v>75</v>
      </c>
      <c r="S406" s="1" t="s">
        <v>27</v>
      </c>
      <c r="T406" s="1">
        <v>-15.7303</v>
      </c>
      <c r="U406" s="1">
        <v>4.4943799999999996</v>
      </c>
      <c r="W406" s="1" t="s">
        <v>33</v>
      </c>
      <c r="X406" s="1" t="s">
        <v>37</v>
      </c>
    </row>
    <row r="407" spans="1:24" x14ac:dyDescent="0.4">
      <c r="A407" s="1">
        <v>406</v>
      </c>
      <c r="B407" s="1">
        <v>23</v>
      </c>
      <c r="C407" s="1" t="s">
        <v>165</v>
      </c>
      <c r="D407" s="1">
        <v>2017</v>
      </c>
      <c r="E407" s="1" t="s">
        <v>166</v>
      </c>
      <c r="F407" s="1" t="s">
        <v>23</v>
      </c>
      <c r="P407" s="1" t="s">
        <v>24</v>
      </c>
      <c r="Q407" s="1">
        <v>21</v>
      </c>
      <c r="R407" s="1">
        <v>61</v>
      </c>
      <c r="S407" s="1" t="s">
        <v>27</v>
      </c>
      <c r="T407" s="1">
        <v>-18.956499999999998</v>
      </c>
      <c r="U407" s="1">
        <v>-5.0434799999999997</v>
      </c>
      <c r="W407" s="1" t="s">
        <v>28</v>
      </c>
      <c r="X407" s="1" t="s">
        <v>53</v>
      </c>
    </row>
    <row r="408" spans="1:24" x14ac:dyDescent="0.4">
      <c r="A408" s="1">
        <v>407</v>
      </c>
      <c r="B408" s="1">
        <v>23</v>
      </c>
      <c r="C408" s="1" t="s">
        <v>165</v>
      </c>
      <c r="D408" s="1">
        <v>2017</v>
      </c>
      <c r="E408" s="1" t="s">
        <v>166</v>
      </c>
      <c r="F408" s="1" t="s">
        <v>23</v>
      </c>
      <c r="P408" s="1" t="s">
        <v>24</v>
      </c>
      <c r="R408" s="1">
        <v>42</v>
      </c>
      <c r="S408" s="1" t="s">
        <v>27</v>
      </c>
      <c r="T408" s="1">
        <v>-0.19047600000000001</v>
      </c>
      <c r="U408" s="1">
        <v>12.381</v>
      </c>
      <c r="W408" s="1" t="s">
        <v>28</v>
      </c>
      <c r="X408" s="1" t="s">
        <v>53</v>
      </c>
    </row>
    <row r="409" spans="1:24" x14ac:dyDescent="0.4">
      <c r="A409" s="1">
        <v>408</v>
      </c>
      <c r="B409" s="1">
        <v>23</v>
      </c>
      <c r="C409" s="1" t="s">
        <v>165</v>
      </c>
      <c r="D409" s="1">
        <v>2017</v>
      </c>
      <c r="E409" s="1" t="s">
        <v>166</v>
      </c>
      <c r="F409" s="1" t="s">
        <v>23</v>
      </c>
      <c r="K409" s="1" t="s">
        <v>38</v>
      </c>
      <c r="M409" s="1" t="s">
        <v>43</v>
      </c>
      <c r="P409" s="1" t="s">
        <v>24</v>
      </c>
      <c r="R409" s="1">
        <v>13</v>
      </c>
      <c r="S409" s="1" t="s">
        <v>27</v>
      </c>
      <c r="T409" s="1">
        <v>-0.61728400000000005</v>
      </c>
      <c r="U409" s="1">
        <v>24.074100000000001</v>
      </c>
      <c r="W409" s="1" t="s">
        <v>28</v>
      </c>
      <c r="X409" s="1" t="s">
        <v>53</v>
      </c>
    </row>
    <row r="410" spans="1:24" x14ac:dyDescent="0.4">
      <c r="A410" s="1">
        <v>409</v>
      </c>
      <c r="B410" s="1">
        <v>23</v>
      </c>
      <c r="C410" s="1" t="s">
        <v>165</v>
      </c>
      <c r="D410" s="1">
        <v>2017</v>
      </c>
      <c r="E410" s="1" t="s">
        <v>166</v>
      </c>
      <c r="F410" s="1" t="s">
        <v>23</v>
      </c>
      <c r="K410" s="1" t="s">
        <v>40</v>
      </c>
      <c r="M410" s="1" t="s">
        <v>43</v>
      </c>
      <c r="P410" s="1" t="s">
        <v>24</v>
      </c>
      <c r="R410" s="1">
        <v>9</v>
      </c>
      <c r="S410" s="1" t="s">
        <v>27</v>
      </c>
      <c r="T410" s="1">
        <v>-39.5062</v>
      </c>
      <c r="U410" s="1">
        <v>30.8642</v>
      </c>
      <c r="W410" s="1" t="s">
        <v>28</v>
      </c>
      <c r="X410" s="1" t="s">
        <v>53</v>
      </c>
    </row>
    <row r="411" spans="1:24" x14ac:dyDescent="0.4">
      <c r="A411" s="1">
        <v>410</v>
      </c>
      <c r="B411" s="1">
        <v>23</v>
      </c>
      <c r="C411" s="1" t="s">
        <v>165</v>
      </c>
      <c r="D411" s="1">
        <v>2017</v>
      </c>
      <c r="E411" s="1" t="s">
        <v>166</v>
      </c>
      <c r="F411" s="1" t="s">
        <v>23</v>
      </c>
      <c r="K411" s="1" t="s">
        <v>40</v>
      </c>
      <c r="M411" s="1" t="s">
        <v>44</v>
      </c>
      <c r="P411" s="1" t="s">
        <v>24</v>
      </c>
      <c r="R411" s="1">
        <v>18</v>
      </c>
      <c r="S411" s="1" t="s">
        <v>27</v>
      </c>
      <c r="T411" s="1">
        <v>-16.666699999999999</v>
      </c>
      <c r="U411" s="1">
        <v>-4.3209900000000001</v>
      </c>
      <c r="W411" s="1" t="s">
        <v>28</v>
      </c>
      <c r="X411" s="1" t="s">
        <v>53</v>
      </c>
    </row>
    <row r="412" spans="1:24" x14ac:dyDescent="0.4">
      <c r="A412" s="1">
        <v>411</v>
      </c>
      <c r="B412" s="1">
        <v>24</v>
      </c>
      <c r="C412" s="1" t="s">
        <v>168</v>
      </c>
      <c r="D412" s="1">
        <v>2019</v>
      </c>
      <c r="E412" s="1" t="s">
        <v>169</v>
      </c>
      <c r="F412" s="1" t="s">
        <v>23</v>
      </c>
      <c r="I412" s="1" t="s">
        <v>35</v>
      </c>
      <c r="K412" s="1" t="s">
        <v>38</v>
      </c>
      <c r="P412" s="1" t="s">
        <v>25</v>
      </c>
      <c r="R412" s="1">
        <v>3</v>
      </c>
      <c r="S412" s="1" t="s">
        <v>27</v>
      </c>
      <c r="T412" s="1">
        <v>-12.264200000000001</v>
      </c>
      <c r="U412" s="1">
        <v>35.8491</v>
      </c>
      <c r="W412" s="1" t="s">
        <v>32</v>
      </c>
      <c r="X412" s="1" t="s">
        <v>37</v>
      </c>
    </row>
    <row r="413" spans="1:24" x14ac:dyDescent="0.4">
      <c r="A413" s="1">
        <v>412</v>
      </c>
      <c r="B413" s="1">
        <v>24</v>
      </c>
      <c r="C413" s="1" t="s">
        <v>168</v>
      </c>
      <c r="D413" s="1">
        <v>2019</v>
      </c>
      <c r="E413" s="1" t="s">
        <v>169</v>
      </c>
      <c r="F413" s="1" t="s">
        <v>23</v>
      </c>
      <c r="I413" s="1" t="s">
        <v>35</v>
      </c>
      <c r="K413" s="1" t="s">
        <v>40</v>
      </c>
      <c r="P413" s="1" t="s">
        <v>25</v>
      </c>
      <c r="R413" s="1">
        <v>11</v>
      </c>
      <c r="S413" s="1" t="s">
        <v>27</v>
      </c>
      <c r="T413" s="1">
        <v>-11.7925</v>
      </c>
      <c r="U413" s="1">
        <v>29.716999999999999</v>
      </c>
      <c r="W413" s="1" t="s">
        <v>32</v>
      </c>
      <c r="X413" s="1" t="s">
        <v>37</v>
      </c>
    </row>
    <row r="414" spans="1:24" x14ac:dyDescent="0.4">
      <c r="A414" s="1">
        <v>413</v>
      </c>
      <c r="B414" s="1">
        <v>24</v>
      </c>
      <c r="C414" s="1" t="s">
        <v>168</v>
      </c>
      <c r="D414" s="1">
        <v>2019</v>
      </c>
      <c r="E414" s="1" t="s">
        <v>169</v>
      </c>
      <c r="F414" s="1" t="s">
        <v>23</v>
      </c>
      <c r="I414" s="1" t="s">
        <v>35</v>
      </c>
      <c r="K414" s="1" t="s">
        <v>38</v>
      </c>
      <c r="P414" s="1" t="s">
        <v>25</v>
      </c>
      <c r="R414" s="1">
        <v>18</v>
      </c>
      <c r="S414" s="1" t="s">
        <v>27</v>
      </c>
      <c r="T414" s="1">
        <v>10.3774</v>
      </c>
      <c r="U414" s="1">
        <v>62.735799999999998</v>
      </c>
      <c r="W414" s="1" t="s">
        <v>32</v>
      </c>
      <c r="X414" s="1" t="s">
        <v>37</v>
      </c>
    </row>
    <row r="415" spans="1:24" x14ac:dyDescent="0.4">
      <c r="A415" s="1">
        <v>414</v>
      </c>
      <c r="B415" s="1">
        <v>24</v>
      </c>
      <c r="C415" s="1" t="s">
        <v>168</v>
      </c>
      <c r="D415" s="1">
        <v>2019</v>
      </c>
      <c r="E415" s="1" t="s">
        <v>169</v>
      </c>
      <c r="F415" s="1" t="s">
        <v>23</v>
      </c>
      <c r="I415" s="1" t="s">
        <v>35</v>
      </c>
      <c r="K415" s="1" t="s">
        <v>40</v>
      </c>
      <c r="P415" s="1" t="s">
        <v>25</v>
      </c>
      <c r="R415" s="1">
        <v>15</v>
      </c>
      <c r="S415" s="1" t="s">
        <v>27</v>
      </c>
      <c r="T415" s="1">
        <v>-8.0188699999999997</v>
      </c>
      <c r="U415" s="1">
        <v>34.905700000000003</v>
      </c>
      <c r="W415" s="1" t="s">
        <v>32</v>
      </c>
      <c r="X415" s="1" t="s">
        <v>37</v>
      </c>
    </row>
    <row r="416" spans="1:24" x14ac:dyDescent="0.4">
      <c r="A416" s="1">
        <v>415</v>
      </c>
      <c r="B416" s="1">
        <v>24</v>
      </c>
      <c r="C416" s="1" t="s">
        <v>168</v>
      </c>
      <c r="D416" s="1">
        <v>2019</v>
      </c>
      <c r="E416" s="1" t="s">
        <v>169</v>
      </c>
      <c r="F416" s="1" t="s">
        <v>23</v>
      </c>
      <c r="I416" s="1" t="s">
        <v>35</v>
      </c>
      <c r="K416" s="1" t="s">
        <v>64</v>
      </c>
      <c r="P416" s="1" t="s">
        <v>25</v>
      </c>
      <c r="R416" s="1">
        <v>6</v>
      </c>
      <c r="S416" s="1" t="s">
        <v>27</v>
      </c>
      <c r="T416" s="1">
        <v>19.339600000000001</v>
      </c>
      <c r="U416" s="1">
        <v>79.2453</v>
      </c>
      <c r="W416" s="1" t="s">
        <v>32</v>
      </c>
      <c r="X416" s="1" t="s">
        <v>37</v>
      </c>
    </row>
    <row r="417" spans="1:24" x14ac:dyDescent="0.4">
      <c r="A417" s="1">
        <v>416</v>
      </c>
      <c r="B417" s="1">
        <v>24</v>
      </c>
      <c r="C417" s="1" t="s">
        <v>168</v>
      </c>
      <c r="D417" s="1">
        <v>2019</v>
      </c>
      <c r="E417" s="1" t="s">
        <v>169</v>
      </c>
      <c r="F417" s="1" t="s">
        <v>23</v>
      </c>
      <c r="I417" s="1" t="s">
        <v>35</v>
      </c>
      <c r="K417" s="1" t="s">
        <v>42</v>
      </c>
      <c r="P417" s="1" t="s">
        <v>25</v>
      </c>
      <c r="R417" s="1">
        <v>53</v>
      </c>
      <c r="S417" s="1" t="s">
        <v>27</v>
      </c>
      <c r="T417" s="1">
        <v>2.3584900000000002</v>
      </c>
      <c r="U417" s="1">
        <v>48.113199999999999</v>
      </c>
      <c r="W417" s="1" t="s">
        <v>32</v>
      </c>
      <c r="X417" s="1" t="s">
        <v>37</v>
      </c>
    </row>
    <row r="418" spans="1:24" x14ac:dyDescent="0.4">
      <c r="A418" s="1">
        <v>417</v>
      </c>
      <c r="B418" s="1">
        <v>24</v>
      </c>
      <c r="C418" s="1" t="s">
        <v>168</v>
      </c>
      <c r="D418" s="1">
        <v>2019</v>
      </c>
      <c r="E418" s="1" t="s">
        <v>169</v>
      </c>
      <c r="F418" s="1" t="s">
        <v>23</v>
      </c>
      <c r="I418" s="1" t="s">
        <v>36</v>
      </c>
      <c r="K418" s="1" t="s">
        <v>38</v>
      </c>
      <c r="P418" s="1" t="s">
        <v>25</v>
      </c>
      <c r="R418" s="1">
        <v>4</v>
      </c>
      <c r="S418" s="1" t="s">
        <v>27</v>
      </c>
      <c r="T418" s="1">
        <v>-14.6226</v>
      </c>
      <c r="U418" s="1">
        <v>22.169799999999999</v>
      </c>
      <c r="W418" s="1" t="s">
        <v>32</v>
      </c>
      <c r="X418" s="1" t="s">
        <v>37</v>
      </c>
    </row>
    <row r="419" spans="1:24" x14ac:dyDescent="0.4">
      <c r="A419" s="1">
        <v>418</v>
      </c>
      <c r="B419" s="1">
        <v>24</v>
      </c>
      <c r="C419" s="1" t="s">
        <v>168</v>
      </c>
      <c r="D419" s="1">
        <v>2019</v>
      </c>
      <c r="E419" s="1" t="s">
        <v>169</v>
      </c>
      <c r="F419" s="1" t="s">
        <v>23</v>
      </c>
      <c r="I419" s="1" t="s">
        <v>36</v>
      </c>
      <c r="K419" s="1" t="s">
        <v>40</v>
      </c>
      <c r="P419" s="1" t="s">
        <v>25</v>
      </c>
      <c r="R419" s="1">
        <v>4</v>
      </c>
      <c r="S419" s="1" t="s">
        <v>27</v>
      </c>
      <c r="T419" s="1">
        <v>-26.886800000000001</v>
      </c>
      <c r="U419" s="1">
        <v>5.66038</v>
      </c>
      <c r="W419" s="1" t="s">
        <v>32</v>
      </c>
      <c r="X419" s="1" t="s">
        <v>37</v>
      </c>
    </row>
    <row r="420" spans="1:24" x14ac:dyDescent="0.4">
      <c r="A420" s="1">
        <v>419</v>
      </c>
      <c r="B420" s="1">
        <v>24</v>
      </c>
      <c r="C420" s="1" t="s">
        <v>168</v>
      </c>
      <c r="D420" s="1">
        <v>2019</v>
      </c>
      <c r="E420" s="1" t="s">
        <v>169</v>
      </c>
      <c r="F420" s="1" t="s">
        <v>23</v>
      </c>
      <c r="I420" s="1" t="s">
        <v>36</v>
      </c>
      <c r="K420" s="1" t="s">
        <v>38</v>
      </c>
      <c r="P420" s="1" t="s">
        <v>25</v>
      </c>
      <c r="R420" s="1">
        <v>4</v>
      </c>
      <c r="S420" s="1" t="s">
        <v>27</v>
      </c>
      <c r="T420" s="1">
        <v>-13.2075</v>
      </c>
      <c r="U420" s="1">
        <v>24.528300000000002</v>
      </c>
      <c r="W420" s="1" t="s">
        <v>32</v>
      </c>
      <c r="X420" s="1" t="s">
        <v>37</v>
      </c>
    </row>
    <row r="421" spans="1:24" x14ac:dyDescent="0.4">
      <c r="A421" s="1">
        <v>420</v>
      </c>
      <c r="B421" s="1">
        <v>24</v>
      </c>
      <c r="C421" s="1" t="s">
        <v>168</v>
      </c>
      <c r="D421" s="1">
        <v>2019</v>
      </c>
      <c r="E421" s="1" t="s">
        <v>169</v>
      </c>
      <c r="F421" s="1" t="s">
        <v>23</v>
      </c>
      <c r="I421" s="1" t="s">
        <v>36</v>
      </c>
      <c r="K421" s="1" t="s">
        <v>40</v>
      </c>
      <c r="P421" s="1" t="s">
        <v>25</v>
      </c>
      <c r="R421" s="1">
        <v>8</v>
      </c>
      <c r="S421" s="1" t="s">
        <v>27</v>
      </c>
      <c r="T421" s="1">
        <v>-16.509399999999999</v>
      </c>
      <c r="U421" s="1">
        <v>16.037700000000001</v>
      </c>
      <c r="W421" s="1" t="s">
        <v>32</v>
      </c>
      <c r="X421" s="1" t="s">
        <v>37</v>
      </c>
    </row>
    <row r="422" spans="1:24" x14ac:dyDescent="0.4">
      <c r="A422" s="1">
        <v>421</v>
      </c>
      <c r="B422" s="1">
        <v>24</v>
      </c>
      <c r="C422" s="1" t="s">
        <v>168</v>
      </c>
      <c r="D422" s="1">
        <v>2019</v>
      </c>
      <c r="E422" s="1" t="s">
        <v>169</v>
      </c>
      <c r="F422" s="1" t="s">
        <v>23</v>
      </c>
      <c r="I422" s="1" t="s">
        <v>36</v>
      </c>
      <c r="K422" s="1" t="s">
        <v>42</v>
      </c>
      <c r="P422" s="1" t="s">
        <v>25</v>
      </c>
      <c r="R422" s="1">
        <v>20</v>
      </c>
      <c r="S422" s="1" t="s">
        <v>27</v>
      </c>
      <c r="T422" s="1">
        <v>-14.6226</v>
      </c>
      <c r="U422" s="1">
        <v>16.037700000000001</v>
      </c>
      <c r="W422" s="1" t="s">
        <v>32</v>
      </c>
      <c r="X422" s="1" t="s">
        <v>37</v>
      </c>
    </row>
    <row r="423" spans="1:24" x14ac:dyDescent="0.4">
      <c r="A423" s="1">
        <v>422</v>
      </c>
      <c r="B423" s="1">
        <v>24</v>
      </c>
      <c r="C423" s="1" t="s">
        <v>168</v>
      </c>
      <c r="D423" s="1">
        <v>2019</v>
      </c>
      <c r="E423" s="1" t="s">
        <v>169</v>
      </c>
      <c r="F423" s="1" t="s">
        <v>23</v>
      </c>
      <c r="I423" s="1" t="s">
        <v>167</v>
      </c>
      <c r="K423" s="1" t="s">
        <v>40</v>
      </c>
      <c r="P423" s="1" t="s">
        <v>25</v>
      </c>
      <c r="R423" s="1">
        <v>8</v>
      </c>
      <c r="S423" s="1" t="s">
        <v>27</v>
      </c>
      <c r="T423" s="1">
        <v>-23.584900000000001</v>
      </c>
      <c r="U423" s="1">
        <v>4.7169800000000004</v>
      </c>
      <c r="W423" s="1" t="s">
        <v>32</v>
      </c>
      <c r="X423" s="1" t="s">
        <v>37</v>
      </c>
    </row>
    <row r="424" spans="1:24" x14ac:dyDescent="0.4">
      <c r="A424" s="1">
        <v>423</v>
      </c>
      <c r="B424" s="1">
        <v>24</v>
      </c>
      <c r="C424" s="1" t="s">
        <v>168</v>
      </c>
      <c r="D424" s="1">
        <v>2019</v>
      </c>
      <c r="E424" s="1" t="s">
        <v>169</v>
      </c>
      <c r="F424" s="1" t="s">
        <v>23</v>
      </c>
      <c r="I424" s="1" t="s">
        <v>167</v>
      </c>
      <c r="K424" s="1" t="s">
        <v>40</v>
      </c>
      <c r="P424" s="1" t="s">
        <v>25</v>
      </c>
      <c r="R424" s="1">
        <v>5</v>
      </c>
      <c r="S424" s="1" t="s">
        <v>27</v>
      </c>
      <c r="T424" s="1">
        <v>-18.867899999999999</v>
      </c>
      <c r="U424" s="1">
        <v>13.2075</v>
      </c>
      <c r="W424" s="1" t="s">
        <v>32</v>
      </c>
      <c r="X424" s="1" t="s">
        <v>37</v>
      </c>
    </row>
    <row r="425" spans="1:24" x14ac:dyDescent="0.4">
      <c r="A425" s="1">
        <v>424</v>
      </c>
      <c r="B425" s="1">
        <v>24</v>
      </c>
      <c r="C425" s="1" t="s">
        <v>168</v>
      </c>
      <c r="D425" s="1">
        <v>2019</v>
      </c>
      <c r="E425" s="1" t="s">
        <v>169</v>
      </c>
      <c r="F425" s="1" t="s">
        <v>23</v>
      </c>
      <c r="I425" s="1" t="s">
        <v>167</v>
      </c>
      <c r="K425" s="1" t="s">
        <v>40</v>
      </c>
      <c r="P425" s="1" t="s">
        <v>25</v>
      </c>
      <c r="R425" s="1">
        <v>5</v>
      </c>
      <c r="S425" s="1" t="s">
        <v>27</v>
      </c>
      <c r="T425" s="1">
        <v>-19.339600000000001</v>
      </c>
      <c r="U425" s="1">
        <v>13.2075</v>
      </c>
      <c r="W425" s="1" t="s">
        <v>32</v>
      </c>
      <c r="X425" s="1" t="s">
        <v>37</v>
      </c>
    </row>
    <row r="426" spans="1:24" x14ac:dyDescent="0.4">
      <c r="A426" s="1">
        <v>425</v>
      </c>
      <c r="B426" s="1">
        <v>24</v>
      </c>
      <c r="C426" s="1" t="s">
        <v>168</v>
      </c>
      <c r="D426" s="1">
        <v>2019</v>
      </c>
      <c r="E426" s="1" t="s">
        <v>169</v>
      </c>
      <c r="F426" s="1" t="s">
        <v>23</v>
      </c>
      <c r="I426" s="1" t="s">
        <v>167</v>
      </c>
      <c r="K426" s="1" t="s">
        <v>38</v>
      </c>
      <c r="P426" s="1" t="s">
        <v>25</v>
      </c>
      <c r="R426" s="1">
        <v>25</v>
      </c>
      <c r="S426" s="1" t="s">
        <v>27</v>
      </c>
      <c r="T426" s="1">
        <v>-14.1509</v>
      </c>
      <c r="U426" s="1">
        <v>16.037700000000001</v>
      </c>
      <c r="W426" s="1" t="s">
        <v>32</v>
      </c>
      <c r="X426" s="1" t="s">
        <v>37</v>
      </c>
    </row>
    <row r="427" spans="1:24" x14ac:dyDescent="0.4">
      <c r="A427" s="1">
        <v>426</v>
      </c>
      <c r="B427" s="1">
        <v>24</v>
      </c>
      <c r="C427" s="1" t="s">
        <v>168</v>
      </c>
      <c r="D427" s="1">
        <v>2019</v>
      </c>
      <c r="E427" s="1" t="s">
        <v>169</v>
      </c>
      <c r="F427" s="1" t="s">
        <v>23</v>
      </c>
      <c r="I427" s="1" t="s">
        <v>167</v>
      </c>
      <c r="K427" s="1" t="s">
        <v>40</v>
      </c>
      <c r="P427" s="1" t="s">
        <v>25</v>
      </c>
      <c r="R427" s="1">
        <v>8</v>
      </c>
      <c r="S427" s="1" t="s">
        <v>27</v>
      </c>
      <c r="T427" s="1">
        <v>-28.773599999999998</v>
      </c>
      <c r="U427" s="1">
        <v>-1.88679</v>
      </c>
      <c r="W427" s="1" t="s">
        <v>32</v>
      </c>
      <c r="X427" s="1" t="s">
        <v>37</v>
      </c>
    </row>
    <row r="428" spans="1:24" x14ac:dyDescent="0.4">
      <c r="A428" s="1">
        <v>427</v>
      </c>
      <c r="B428" s="1">
        <v>24</v>
      </c>
      <c r="C428" s="1" t="s">
        <v>168</v>
      </c>
      <c r="D428" s="1">
        <v>2019</v>
      </c>
      <c r="E428" s="1" t="s">
        <v>169</v>
      </c>
      <c r="F428" s="1" t="s">
        <v>23</v>
      </c>
      <c r="I428" s="1" t="s">
        <v>167</v>
      </c>
      <c r="K428" s="1" t="s">
        <v>42</v>
      </c>
      <c r="P428" s="1" t="s">
        <v>25</v>
      </c>
      <c r="R428" s="1">
        <v>53</v>
      </c>
      <c r="S428" s="1" t="s">
        <v>27</v>
      </c>
      <c r="T428" s="1">
        <v>-17.924499999999998</v>
      </c>
      <c r="U428" s="1">
        <v>9.4339600000000008</v>
      </c>
      <c r="W428" s="1" t="s">
        <v>32</v>
      </c>
      <c r="X428" s="1" t="s">
        <v>37</v>
      </c>
    </row>
    <row r="429" spans="1:24" x14ac:dyDescent="0.4">
      <c r="A429" s="1">
        <v>428</v>
      </c>
      <c r="B429" s="1">
        <v>24</v>
      </c>
      <c r="C429" s="1" t="s">
        <v>168</v>
      </c>
      <c r="D429" s="1">
        <v>2019</v>
      </c>
      <c r="E429" s="1" t="s">
        <v>169</v>
      </c>
      <c r="F429" s="1" t="s">
        <v>23</v>
      </c>
      <c r="I429" s="1" t="s">
        <v>131</v>
      </c>
      <c r="K429" s="1" t="s">
        <v>40</v>
      </c>
      <c r="P429" s="1" t="s">
        <v>25</v>
      </c>
      <c r="R429" s="1">
        <v>5</v>
      </c>
      <c r="S429" s="1" t="s">
        <v>27</v>
      </c>
      <c r="T429" s="1">
        <v>-38.207500000000003</v>
      </c>
      <c r="U429" s="1">
        <v>4.7169800000000004</v>
      </c>
      <c r="W429" s="1" t="s">
        <v>32</v>
      </c>
      <c r="X429" s="1" t="s">
        <v>37</v>
      </c>
    </row>
    <row r="430" spans="1:24" x14ac:dyDescent="0.4">
      <c r="A430" s="1">
        <v>429</v>
      </c>
      <c r="B430" s="1">
        <v>24</v>
      </c>
      <c r="C430" s="1" t="s">
        <v>168</v>
      </c>
      <c r="D430" s="1">
        <v>2019</v>
      </c>
      <c r="E430" s="1" t="s">
        <v>169</v>
      </c>
      <c r="F430" s="1" t="s">
        <v>23</v>
      </c>
      <c r="I430" s="1" t="s">
        <v>131</v>
      </c>
      <c r="K430" s="1" t="s">
        <v>38</v>
      </c>
      <c r="P430" s="1" t="s">
        <v>25</v>
      </c>
      <c r="R430" s="1">
        <v>3</v>
      </c>
      <c r="S430" s="1" t="s">
        <v>27</v>
      </c>
      <c r="T430" s="1">
        <v>-35.8491</v>
      </c>
      <c r="U430" s="1">
        <v>8.49057</v>
      </c>
      <c r="W430" s="1" t="s">
        <v>32</v>
      </c>
      <c r="X430" s="1" t="s">
        <v>37</v>
      </c>
    </row>
    <row r="431" spans="1:24" x14ac:dyDescent="0.4">
      <c r="A431" s="1">
        <v>430</v>
      </c>
      <c r="B431" s="1">
        <v>24</v>
      </c>
      <c r="C431" s="1" t="s">
        <v>168</v>
      </c>
      <c r="D431" s="1">
        <v>2019</v>
      </c>
      <c r="E431" s="1" t="s">
        <v>169</v>
      </c>
      <c r="F431" s="1" t="s">
        <v>23</v>
      </c>
      <c r="I431" s="1" t="s">
        <v>131</v>
      </c>
      <c r="K431" s="1" t="s">
        <v>40</v>
      </c>
      <c r="P431" s="1" t="s">
        <v>25</v>
      </c>
      <c r="R431" s="1">
        <v>4</v>
      </c>
      <c r="S431" s="1" t="s">
        <v>27</v>
      </c>
      <c r="T431" s="1">
        <v>-40.094299999999997</v>
      </c>
      <c r="U431" s="1">
        <v>0.94339600000000001</v>
      </c>
      <c r="W431" s="1" t="s">
        <v>32</v>
      </c>
      <c r="X431" s="1" t="s">
        <v>37</v>
      </c>
    </row>
    <row r="432" spans="1:24" x14ac:dyDescent="0.4">
      <c r="A432" s="1">
        <v>431</v>
      </c>
      <c r="B432" s="1">
        <v>24</v>
      </c>
      <c r="C432" s="1" t="s">
        <v>168</v>
      </c>
      <c r="D432" s="1">
        <v>2019</v>
      </c>
      <c r="E432" s="1" t="s">
        <v>169</v>
      </c>
      <c r="F432" s="1" t="s">
        <v>23</v>
      </c>
      <c r="I432" s="1" t="s">
        <v>131</v>
      </c>
      <c r="K432" s="1" t="s">
        <v>42</v>
      </c>
      <c r="P432" s="1" t="s">
        <v>25</v>
      </c>
      <c r="R432" s="1">
        <v>14</v>
      </c>
      <c r="S432" s="1" t="s">
        <v>27</v>
      </c>
      <c r="T432" s="1">
        <v>-35.8491</v>
      </c>
      <c r="U432" s="1">
        <v>4.7169800000000004</v>
      </c>
      <c r="W432" s="1" t="s">
        <v>32</v>
      </c>
      <c r="X432" s="1" t="s">
        <v>37</v>
      </c>
    </row>
    <row r="433" spans="1:24" x14ac:dyDescent="0.4">
      <c r="A433" s="1">
        <v>432</v>
      </c>
      <c r="B433" s="1">
        <v>24</v>
      </c>
      <c r="C433" s="1" t="s">
        <v>168</v>
      </c>
      <c r="D433" s="1">
        <v>2019</v>
      </c>
      <c r="E433" s="1" t="s">
        <v>169</v>
      </c>
      <c r="F433" s="1" t="s">
        <v>23</v>
      </c>
      <c r="I433" s="1" t="s">
        <v>88</v>
      </c>
      <c r="K433" s="1" t="s">
        <v>38</v>
      </c>
      <c r="P433" s="1" t="s">
        <v>25</v>
      </c>
      <c r="R433" s="1">
        <v>13</v>
      </c>
      <c r="S433" s="1" t="s">
        <v>27</v>
      </c>
      <c r="T433" s="1">
        <v>-6.6037699999999999</v>
      </c>
      <c r="U433" s="1">
        <v>15.0943</v>
      </c>
      <c r="W433" s="1" t="s">
        <v>32</v>
      </c>
      <c r="X433" s="1" t="s">
        <v>37</v>
      </c>
    </row>
    <row r="434" spans="1:24" x14ac:dyDescent="0.4">
      <c r="A434" s="1">
        <v>433</v>
      </c>
      <c r="B434" s="1">
        <v>24</v>
      </c>
      <c r="C434" s="1" t="s">
        <v>168</v>
      </c>
      <c r="D434" s="1">
        <v>2019</v>
      </c>
      <c r="E434" s="1" t="s">
        <v>169</v>
      </c>
      <c r="F434" s="1" t="s">
        <v>23</v>
      </c>
      <c r="K434" s="1" t="s">
        <v>38</v>
      </c>
      <c r="P434" s="1" t="s">
        <v>25</v>
      </c>
      <c r="R434" s="1">
        <v>6</v>
      </c>
      <c r="S434" s="1" t="s">
        <v>27</v>
      </c>
      <c r="T434" s="1">
        <v>36.403500000000001</v>
      </c>
      <c r="U434" s="1">
        <v>75.877200000000002</v>
      </c>
      <c r="W434" s="1" t="s">
        <v>32</v>
      </c>
      <c r="X434" s="1" t="s">
        <v>37</v>
      </c>
    </row>
    <row r="435" spans="1:24" x14ac:dyDescent="0.4">
      <c r="A435" s="1">
        <v>434</v>
      </c>
      <c r="B435" s="1">
        <v>24</v>
      </c>
      <c r="C435" s="1" t="s">
        <v>168</v>
      </c>
      <c r="D435" s="1">
        <v>2019</v>
      </c>
      <c r="E435" s="1" t="s">
        <v>169</v>
      </c>
      <c r="F435" s="1" t="s">
        <v>23</v>
      </c>
      <c r="K435" s="1" t="s">
        <v>38</v>
      </c>
      <c r="P435" s="1" t="s">
        <v>25</v>
      </c>
      <c r="R435" s="1">
        <v>6</v>
      </c>
      <c r="S435" s="1" t="s">
        <v>27</v>
      </c>
      <c r="T435" s="1">
        <v>35.087699999999998</v>
      </c>
      <c r="U435" s="1">
        <v>70.614000000000004</v>
      </c>
      <c r="W435" s="1" t="s">
        <v>32</v>
      </c>
      <c r="X435" s="1" t="s">
        <v>37</v>
      </c>
    </row>
    <row r="436" spans="1:24" x14ac:dyDescent="0.4">
      <c r="A436" s="1">
        <v>435</v>
      </c>
      <c r="B436" s="1">
        <v>24</v>
      </c>
      <c r="C436" s="1" t="s">
        <v>168</v>
      </c>
      <c r="D436" s="1">
        <v>2019</v>
      </c>
      <c r="E436" s="1" t="s">
        <v>169</v>
      </c>
      <c r="F436" s="1" t="s">
        <v>23</v>
      </c>
      <c r="K436" s="1" t="s">
        <v>38</v>
      </c>
      <c r="P436" s="1" t="s">
        <v>25</v>
      </c>
      <c r="R436" s="1">
        <v>6</v>
      </c>
      <c r="S436" s="1" t="s">
        <v>27</v>
      </c>
      <c r="T436" s="1">
        <v>1.7543899999999999</v>
      </c>
      <c r="U436" s="1">
        <v>28.508800000000001</v>
      </c>
      <c r="W436" s="1" t="s">
        <v>32</v>
      </c>
      <c r="X436" s="1" t="s">
        <v>37</v>
      </c>
    </row>
    <row r="437" spans="1:24" x14ac:dyDescent="0.4">
      <c r="A437" s="1">
        <v>436</v>
      </c>
      <c r="B437" s="1">
        <v>24</v>
      </c>
      <c r="C437" s="1" t="s">
        <v>168</v>
      </c>
      <c r="D437" s="1">
        <v>2019</v>
      </c>
      <c r="E437" s="1" t="s">
        <v>169</v>
      </c>
      <c r="F437" s="1" t="s">
        <v>23</v>
      </c>
      <c r="K437" s="1" t="s">
        <v>38</v>
      </c>
      <c r="P437" s="1" t="s">
        <v>25</v>
      </c>
      <c r="R437" s="1">
        <v>4</v>
      </c>
      <c r="S437" s="1" t="s">
        <v>27</v>
      </c>
      <c r="T437" s="1">
        <v>-4.3859599999999999</v>
      </c>
      <c r="U437" s="1">
        <v>25.877199999999998</v>
      </c>
      <c r="W437" s="1" t="s">
        <v>32</v>
      </c>
      <c r="X437" s="1" t="s">
        <v>37</v>
      </c>
    </row>
    <row r="438" spans="1:24" x14ac:dyDescent="0.4">
      <c r="A438" s="1">
        <v>437</v>
      </c>
      <c r="B438" s="1">
        <v>24</v>
      </c>
      <c r="C438" s="1" t="s">
        <v>168</v>
      </c>
      <c r="D438" s="1">
        <v>2019</v>
      </c>
      <c r="E438" s="1" t="s">
        <v>169</v>
      </c>
      <c r="F438" s="1" t="s">
        <v>23</v>
      </c>
      <c r="K438" s="1" t="s">
        <v>38</v>
      </c>
      <c r="P438" s="1" t="s">
        <v>25</v>
      </c>
      <c r="R438" s="1">
        <v>13</v>
      </c>
      <c r="S438" s="1" t="s">
        <v>27</v>
      </c>
      <c r="T438" s="1">
        <v>2.63158</v>
      </c>
      <c r="U438" s="1">
        <v>25.877199999999998</v>
      </c>
      <c r="W438" s="1" t="s">
        <v>32</v>
      </c>
      <c r="X438" s="1" t="s">
        <v>37</v>
      </c>
    </row>
    <row r="439" spans="1:24" x14ac:dyDescent="0.4">
      <c r="A439" s="1">
        <v>438</v>
      </c>
      <c r="B439" s="1">
        <v>24</v>
      </c>
      <c r="C439" s="1" t="s">
        <v>168</v>
      </c>
      <c r="D439" s="1">
        <v>2019</v>
      </c>
      <c r="E439" s="1" t="s">
        <v>169</v>
      </c>
      <c r="F439" s="1" t="s">
        <v>23</v>
      </c>
      <c r="K439" s="1" t="s">
        <v>38</v>
      </c>
      <c r="P439" s="1" t="s">
        <v>25</v>
      </c>
      <c r="R439" s="1">
        <v>11</v>
      </c>
      <c r="S439" s="1" t="s">
        <v>27</v>
      </c>
      <c r="T439" s="1">
        <v>4.3859599999999999</v>
      </c>
      <c r="U439" s="1">
        <v>25</v>
      </c>
      <c r="W439" s="1" t="s">
        <v>32</v>
      </c>
      <c r="X439" s="1" t="s">
        <v>37</v>
      </c>
    </row>
    <row r="440" spans="1:24" x14ac:dyDescent="0.4">
      <c r="A440" s="1">
        <v>439</v>
      </c>
      <c r="B440" s="1">
        <v>24</v>
      </c>
      <c r="C440" s="1" t="s">
        <v>168</v>
      </c>
      <c r="D440" s="1">
        <v>2019</v>
      </c>
      <c r="E440" s="1" t="s">
        <v>169</v>
      </c>
      <c r="F440" s="1" t="s">
        <v>23</v>
      </c>
      <c r="K440" s="1" t="s">
        <v>38</v>
      </c>
      <c r="P440" s="1" t="s">
        <v>25</v>
      </c>
      <c r="R440" s="1">
        <v>8</v>
      </c>
      <c r="S440" s="1" t="s">
        <v>27</v>
      </c>
      <c r="T440" s="1">
        <v>-2.63158</v>
      </c>
      <c r="U440" s="1">
        <v>19.298200000000001</v>
      </c>
      <c r="W440" s="1" t="s">
        <v>32</v>
      </c>
      <c r="X440" s="1" t="s">
        <v>37</v>
      </c>
    </row>
    <row r="441" spans="1:24" x14ac:dyDescent="0.4">
      <c r="A441" s="1">
        <v>440</v>
      </c>
      <c r="B441" s="1">
        <v>24</v>
      </c>
      <c r="C441" s="1" t="s">
        <v>168</v>
      </c>
      <c r="D441" s="1">
        <v>2019</v>
      </c>
      <c r="E441" s="1" t="s">
        <v>169</v>
      </c>
      <c r="F441" s="1" t="s">
        <v>23</v>
      </c>
      <c r="K441" s="1" t="s">
        <v>38</v>
      </c>
      <c r="P441" s="1" t="s">
        <v>25</v>
      </c>
      <c r="R441" s="1">
        <v>4</v>
      </c>
      <c r="S441" s="1" t="s">
        <v>27</v>
      </c>
      <c r="T441" s="1">
        <v>-10.0877</v>
      </c>
      <c r="U441" s="1">
        <v>17.982500000000002</v>
      </c>
      <c r="W441" s="1" t="s">
        <v>32</v>
      </c>
      <c r="X441" s="1" t="s">
        <v>37</v>
      </c>
    </row>
    <row r="442" spans="1:24" x14ac:dyDescent="0.4">
      <c r="A442" s="1">
        <v>441</v>
      </c>
      <c r="B442" s="1">
        <v>24</v>
      </c>
      <c r="C442" s="1" t="s">
        <v>168</v>
      </c>
      <c r="D442" s="1">
        <v>2019</v>
      </c>
      <c r="E442" s="1" t="s">
        <v>169</v>
      </c>
      <c r="F442" s="1" t="s">
        <v>23</v>
      </c>
      <c r="K442" s="1" t="s">
        <v>38</v>
      </c>
      <c r="P442" s="1" t="s">
        <v>25</v>
      </c>
      <c r="R442" s="1">
        <v>7</v>
      </c>
      <c r="S442" s="1" t="s">
        <v>27</v>
      </c>
      <c r="T442" s="1">
        <v>-14.0351</v>
      </c>
      <c r="U442" s="1">
        <v>6.5789499999999999</v>
      </c>
      <c r="W442" s="1" t="s">
        <v>32</v>
      </c>
      <c r="X442" s="1" t="s">
        <v>37</v>
      </c>
    </row>
    <row r="443" spans="1:24" x14ac:dyDescent="0.4">
      <c r="A443" s="1">
        <v>442</v>
      </c>
      <c r="B443" s="1">
        <v>24</v>
      </c>
      <c r="C443" s="1" t="s">
        <v>168</v>
      </c>
      <c r="D443" s="1">
        <v>2019</v>
      </c>
      <c r="E443" s="1" t="s">
        <v>169</v>
      </c>
      <c r="F443" s="1" t="s">
        <v>23</v>
      </c>
      <c r="K443" s="1" t="s">
        <v>38</v>
      </c>
      <c r="P443" s="1" t="s">
        <v>25</v>
      </c>
      <c r="R443" s="1">
        <v>3</v>
      </c>
      <c r="S443" s="1" t="s">
        <v>27</v>
      </c>
      <c r="T443" s="1">
        <v>-22.806999999999999</v>
      </c>
      <c r="U443" s="1">
        <v>3.5087700000000002</v>
      </c>
      <c r="W443" s="1" t="s">
        <v>32</v>
      </c>
      <c r="X443" s="1" t="s">
        <v>37</v>
      </c>
    </row>
    <row r="444" spans="1:24" x14ac:dyDescent="0.4">
      <c r="A444" s="1">
        <v>443</v>
      </c>
      <c r="B444" s="1">
        <v>24</v>
      </c>
      <c r="C444" s="1" t="s">
        <v>168</v>
      </c>
      <c r="D444" s="1">
        <v>2019</v>
      </c>
      <c r="E444" s="1" t="s">
        <v>169</v>
      </c>
      <c r="F444" s="1" t="s">
        <v>23</v>
      </c>
      <c r="K444" s="1" t="s">
        <v>38</v>
      </c>
      <c r="P444" s="1" t="s">
        <v>25</v>
      </c>
      <c r="R444" s="1">
        <v>3</v>
      </c>
      <c r="S444" s="1" t="s">
        <v>27</v>
      </c>
      <c r="T444" s="1">
        <v>-28.947399999999998</v>
      </c>
      <c r="U444" s="1">
        <v>-3.9473699999999998</v>
      </c>
      <c r="W444" s="1" t="s">
        <v>32</v>
      </c>
      <c r="X444" s="1" t="s">
        <v>37</v>
      </c>
    </row>
    <row r="445" spans="1:24" x14ac:dyDescent="0.4">
      <c r="A445" s="1">
        <v>444</v>
      </c>
      <c r="B445" s="1">
        <v>25</v>
      </c>
      <c r="C445" s="1" t="s">
        <v>177</v>
      </c>
      <c r="D445" s="1">
        <v>2022</v>
      </c>
      <c r="E445" s="1" t="s">
        <v>178</v>
      </c>
      <c r="F445" s="1" t="s">
        <v>179</v>
      </c>
      <c r="P445" s="1" t="s">
        <v>25</v>
      </c>
      <c r="R445" s="1">
        <v>1006</v>
      </c>
      <c r="S445" s="1" t="s">
        <v>27</v>
      </c>
      <c r="T445" s="1">
        <v>-10.0847</v>
      </c>
      <c r="U445" s="1">
        <v>-7.1186400000000001</v>
      </c>
      <c r="W445" s="1" t="s">
        <v>33</v>
      </c>
      <c r="X445" s="1" t="s">
        <v>37</v>
      </c>
    </row>
    <row r="446" spans="1:24" x14ac:dyDescent="0.4">
      <c r="A446" s="1">
        <v>445</v>
      </c>
      <c r="B446" s="1">
        <v>25</v>
      </c>
      <c r="C446" s="1" t="s">
        <v>177</v>
      </c>
      <c r="D446" s="1">
        <v>2022</v>
      </c>
      <c r="E446" s="1" t="s">
        <v>178</v>
      </c>
      <c r="F446" s="1" t="s">
        <v>179</v>
      </c>
      <c r="G446" s="1" t="s">
        <v>67</v>
      </c>
      <c r="P446" s="1" t="s">
        <v>25</v>
      </c>
      <c r="R446" s="1">
        <v>238</v>
      </c>
      <c r="S446" s="1" t="s">
        <v>27</v>
      </c>
      <c r="T446" s="1">
        <v>1</v>
      </c>
      <c r="U446" s="1">
        <v>4.4000000000000004</v>
      </c>
      <c r="W446" s="1" t="s">
        <v>33</v>
      </c>
      <c r="X446" s="1" t="s">
        <v>37</v>
      </c>
    </row>
    <row r="447" spans="1:24" x14ac:dyDescent="0.4">
      <c r="A447" s="1">
        <v>446</v>
      </c>
      <c r="B447" s="1">
        <v>25</v>
      </c>
      <c r="C447" s="1" t="s">
        <v>177</v>
      </c>
      <c r="D447" s="1">
        <v>2022</v>
      </c>
      <c r="E447" s="1" t="s">
        <v>178</v>
      </c>
      <c r="F447" s="1" t="s">
        <v>179</v>
      </c>
      <c r="G447" s="1" t="s">
        <v>162</v>
      </c>
      <c r="P447" s="1" t="s">
        <v>25</v>
      </c>
      <c r="R447" s="1">
        <v>450</v>
      </c>
      <c r="S447" s="1" t="s">
        <v>27</v>
      </c>
      <c r="T447" s="1">
        <v>-14.3</v>
      </c>
      <c r="U447" s="1">
        <v>-11.2</v>
      </c>
      <c r="W447" s="1" t="s">
        <v>33</v>
      </c>
      <c r="X447" s="1" t="s">
        <v>37</v>
      </c>
    </row>
    <row r="448" spans="1:24" x14ac:dyDescent="0.4">
      <c r="A448" s="1">
        <v>447</v>
      </c>
      <c r="B448" s="1">
        <v>25</v>
      </c>
      <c r="C448" s="1" t="s">
        <v>177</v>
      </c>
      <c r="D448" s="1">
        <v>2022</v>
      </c>
      <c r="E448" s="1" t="s">
        <v>178</v>
      </c>
      <c r="F448" s="1" t="s">
        <v>179</v>
      </c>
      <c r="G448" s="1" t="s">
        <v>66</v>
      </c>
      <c r="P448" s="1" t="s">
        <v>25</v>
      </c>
      <c r="R448" s="1">
        <v>291</v>
      </c>
      <c r="S448" s="1" t="s">
        <v>27</v>
      </c>
      <c r="T448" s="1">
        <v>-21.5</v>
      </c>
      <c r="U448" s="1">
        <v>-12.4</v>
      </c>
      <c r="W448" s="1" t="s">
        <v>33</v>
      </c>
      <c r="X448" s="1" t="s">
        <v>37</v>
      </c>
    </row>
    <row r="449" spans="1:24" x14ac:dyDescent="0.4">
      <c r="A449" s="1">
        <v>448</v>
      </c>
      <c r="B449" s="1">
        <v>25</v>
      </c>
      <c r="C449" s="1" t="s">
        <v>177</v>
      </c>
      <c r="D449" s="1">
        <v>2022</v>
      </c>
      <c r="E449" s="1" t="s">
        <v>178</v>
      </c>
      <c r="F449" s="1" t="s">
        <v>179</v>
      </c>
      <c r="G449" s="1" t="s">
        <v>65</v>
      </c>
      <c r="P449" s="1" t="s">
        <v>25</v>
      </c>
      <c r="R449" s="1">
        <v>27</v>
      </c>
      <c r="S449" s="1" t="s">
        <v>27</v>
      </c>
      <c r="T449" s="1">
        <v>9</v>
      </c>
      <c r="U449" s="1">
        <v>14.6</v>
      </c>
      <c r="W449" s="1" t="s">
        <v>33</v>
      </c>
      <c r="X449" s="1" t="s">
        <v>37</v>
      </c>
    </row>
    <row r="450" spans="1:24" x14ac:dyDescent="0.4">
      <c r="A450" s="1">
        <v>449</v>
      </c>
      <c r="B450" s="1">
        <v>25</v>
      </c>
      <c r="C450" s="1" t="s">
        <v>177</v>
      </c>
      <c r="D450" s="1">
        <v>2022</v>
      </c>
      <c r="E450" s="1" t="s">
        <v>178</v>
      </c>
      <c r="F450" s="1" t="s">
        <v>179</v>
      </c>
      <c r="H450" s="1" t="s">
        <v>170</v>
      </c>
      <c r="P450" s="1" t="s">
        <v>25</v>
      </c>
      <c r="R450" s="1">
        <v>155</v>
      </c>
      <c r="S450" s="1" t="s">
        <v>27</v>
      </c>
      <c r="T450" s="1">
        <v>-43.401600000000002</v>
      </c>
      <c r="U450" s="1">
        <v>-30.491800000000001</v>
      </c>
      <c r="W450" s="1" t="s">
        <v>33</v>
      </c>
      <c r="X450" s="1" t="s">
        <v>37</v>
      </c>
    </row>
    <row r="451" spans="1:24" x14ac:dyDescent="0.4">
      <c r="A451" s="1">
        <v>450</v>
      </c>
      <c r="B451" s="1">
        <v>25</v>
      </c>
      <c r="C451" s="1" t="s">
        <v>177</v>
      </c>
      <c r="D451" s="1">
        <v>2022</v>
      </c>
      <c r="E451" s="1" t="s">
        <v>178</v>
      </c>
      <c r="F451" s="1" t="s">
        <v>179</v>
      </c>
      <c r="H451" s="1" t="s">
        <v>171</v>
      </c>
      <c r="P451" s="1" t="s">
        <v>25</v>
      </c>
      <c r="R451" s="1">
        <v>116</v>
      </c>
      <c r="S451" s="1" t="s">
        <v>27</v>
      </c>
      <c r="T451" s="1">
        <v>-6.6393399999999998</v>
      </c>
      <c r="U451" s="1">
        <v>-2.3360699999999999</v>
      </c>
      <c r="W451" s="1" t="s">
        <v>33</v>
      </c>
      <c r="X451" s="1" t="s">
        <v>37</v>
      </c>
    </row>
    <row r="452" spans="1:24" x14ac:dyDescent="0.4">
      <c r="A452" s="1">
        <v>451</v>
      </c>
      <c r="B452" s="1">
        <v>25</v>
      </c>
      <c r="C452" s="1" t="s">
        <v>177</v>
      </c>
      <c r="D452" s="1">
        <v>2022</v>
      </c>
      <c r="E452" s="1" t="s">
        <v>178</v>
      </c>
      <c r="F452" s="1" t="s">
        <v>179</v>
      </c>
      <c r="H452" s="1" t="s">
        <v>172</v>
      </c>
      <c r="P452" s="1" t="s">
        <v>25</v>
      </c>
      <c r="R452" s="1">
        <v>90</v>
      </c>
      <c r="S452" s="1" t="s">
        <v>27</v>
      </c>
      <c r="T452" s="1">
        <v>-1.9672099999999999</v>
      </c>
      <c r="U452" s="1">
        <v>1.9672099999999999</v>
      </c>
      <c r="W452" s="1" t="s">
        <v>33</v>
      </c>
      <c r="X452" s="1" t="s">
        <v>37</v>
      </c>
    </row>
    <row r="453" spans="1:24" x14ac:dyDescent="0.4">
      <c r="A453" s="1">
        <v>452</v>
      </c>
      <c r="B453" s="1">
        <v>25</v>
      </c>
      <c r="C453" s="1" t="s">
        <v>177</v>
      </c>
      <c r="D453" s="1">
        <v>2022</v>
      </c>
      <c r="E453" s="1" t="s">
        <v>178</v>
      </c>
      <c r="F453" s="1" t="s">
        <v>179</v>
      </c>
      <c r="H453" s="1" t="s">
        <v>173</v>
      </c>
      <c r="P453" s="1" t="s">
        <v>25</v>
      </c>
      <c r="R453" s="1">
        <v>24</v>
      </c>
      <c r="S453" s="1" t="s">
        <v>27</v>
      </c>
      <c r="T453" s="1">
        <v>0.61475400000000002</v>
      </c>
      <c r="U453" s="1">
        <v>6.2704899999999997</v>
      </c>
      <c r="W453" s="1" t="s">
        <v>33</v>
      </c>
      <c r="X453" s="1" t="s">
        <v>37</v>
      </c>
    </row>
    <row r="454" spans="1:24" x14ac:dyDescent="0.4">
      <c r="A454" s="1">
        <v>453</v>
      </c>
      <c r="B454" s="1">
        <v>25</v>
      </c>
      <c r="C454" s="1" t="s">
        <v>177</v>
      </c>
      <c r="D454" s="1">
        <v>2022</v>
      </c>
      <c r="E454" s="1" t="s">
        <v>178</v>
      </c>
      <c r="F454" s="1" t="s">
        <v>179</v>
      </c>
      <c r="H454" s="1" t="s">
        <v>174</v>
      </c>
      <c r="P454" s="1" t="s">
        <v>25</v>
      </c>
      <c r="R454" s="1">
        <v>15</v>
      </c>
      <c r="S454" s="1" t="s">
        <v>27</v>
      </c>
      <c r="T454" s="1">
        <v>0.61475400000000002</v>
      </c>
      <c r="U454" s="1">
        <v>7.9917999999999996</v>
      </c>
      <c r="W454" s="1" t="s">
        <v>33</v>
      </c>
      <c r="X454" s="1" t="s">
        <v>37</v>
      </c>
    </row>
    <row r="455" spans="1:24" x14ac:dyDescent="0.4">
      <c r="A455" s="1">
        <v>454</v>
      </c>
      <c r="B455" s="1">
        <v>25</v>
      </c>
      <c r="C455" s="1" t="s">
        <v>177</v>
      </c>
      <c r="D455" s="1">
        <v>2022</v>
      </c>
      <c r="E455" s="1" t="s">
        <v>178</v>
      </c>
      <c r="F455" s="1" t="s">
        <v>179</v>
      </c>
      <c r="H455" s="1" t="s">
        <v>176</v>
      </c>
      <c r="P455" s="1" t="s">
        <v>25</v>
      </c>
      <c r="R455" s="1">
        <v>552</v>
      </c>
      <c r="S455" s="1" t="s">
        <v>27</v>
      </c>
      <c r="T455" s="1">
        <v>-11.0656</v>
      </c>
      <c r="U455" s="1">
        <v>-7.7458999999999998</v>
      </c>
      <c r="W455" s="1" t="s">
        <v>33</v>
      </c>
      <c r="X455" s="1" t="s">
        <v>37</v>
      </c>
    </row>
    <row r="456" spans="1:24" x14ac:dyDescent="0.4">
      <c r="A456" s="1">
        <v>455</v>
      </c>
      <c r="B456" s="1">
        <v>25</v>
      </c>
      <c r="C456" s="1" t="s">
        <v>177</v>
      </c>
      <c r="D456" s="1">
        <v>2022</v>
      </c>
      <c r="E456" s="1" t="s">
        <v>178</v>
      </c>
      <c r="F456" s="1" t="s">
        <v>179</v>
      </c>
      <c r="H456" s="1" t="s">
        <v>175</v>
      </c>
      <c r="P456" s="1" t="s">
        <v>25</v>
      </c>
      <c r="R456" s="1">
        <v>54</v>
      </c>
      <c r="S456" s="1" t="s">
        <v>27</v>
      </c>
      <c r="T456" s="1">
        <v>1.9672099999999999</v>
      </c>
      <c r="U456" s="1">
        <v>6.0245899999999999</v>
      </c>
      <c r="W456" s="1" t="s">
        <v>33</v>
      </c>
      <c r="X456" s="1" t="s">
        <v>37</v>
      </c>
    </row>
    <row r="457" spans="1:24" x14ac:dyDescent="0.4">
      <c r="A457" s="1">
        <v>456</v>
      </c>
      <c r="B457" s="1">
        <v>25</v>
      </c>
      <c r="C457" s="1" t="s">
        <v>177</v>
      </c>
      <c r="D457" s="1">
        <v>2022</v>
      </c>
      <c r="E457" s="1" t="s">
        <v>178</v>
      </c>
      <c r="F457" s="1" t="s">
        <v>179</v>
      </c>
      <c r="G457" s="1" t="s">
        <v>65</v>
      </c>
      <c r="H457" s="1" t="s">
        <v>173</v>
      </c>
      <c r="P457" s="1" t="s">
        <v>25</v>
      </c>
      <c r="R457" s="1">
        <v>6</v>
      </c>
      <c r="S457" s="1" t="s">
        <v>27</v>
      </c>
      <c r="T457" s="1">
        <v>5.8593799999999998</v>
      </c>
      <c r="U457" s="1">
        <v>23.4375</v>
      </c>
      <c r="W457" s="1" t="s">
        <v>33</v>
      </c>
      <c r="X457" s="1" t="s">
        <v>37</v>
      </c>
    </row>
    <row r="458" spans="1:24" x14ac:dyDescent="0.4">
      <c r="A458" s="1">
        <v>457</v>
      </c>
      <c r="B458" s="1">
        <v>25</v>
      </c>
      <c r="C458" s="1" t="s">
        <v>177</v>
      </c>
      <c r="D458" s="1">
        <v>2022</v>
      </c>
      <c r="E458" s="1" t="s">
        <v>178</v>
      </c>
      <c r="F458" s="1" t="s">
        <v>179</v>
      </c>
      <c r="G458" s="1" t="s">
        <v>65</v>
      </c>
      <c r="H458" s="1" t="s">
        <v>174</v>
      </c>
      <c r="P458" s="1" t="s">
        <v>25</v>
      </c>
      <c r="R458" s="1">
        <v>15</v>
      </c>
      <c r="S458" s="1" t="s">
        <v>27</v>
      </c>
      <c r="T458" s="1">
        <v>0</v>
      </c>
      <c r="U458" s="1">
        <v>8.2031299999999998</v>
      </c>
      <c r="W458" s="1" t="s">
        <v>33</v>
      </c>
      <c r="X458" s="1" t="s">
        <v>37</v>
      </c>
    </row>
    <row r="459" spans="1:24" x14ac:dyDescent="0.4">
      <c r="A459" s="1">
        <v>458</v>
      </c>
      <c r="B459" s="1">
        <v>25</v>
      </c>
      <c r="C459" s="1" t="s">
        <v>177</v>
      </c>
      <c r="D459" s="1">
        <v>2022</v>
      </c>
      <c r="E459" s="1" t="s">
        <v>178</v>
      </c>
      <c r="F459" s="1" t="s">
        <v>179</v>
      </c>
      <c r="G459" s="1" t="s">
        <v>65</v>
      </c>
      <c r="H459" s="1" t="s">
        <v>175</v>
      </c>
      <c r="P459" s="1" t="s">
        <v>25</v>
      </c>
      <c r="R459" s="1">
        <v>6</v>
      </c>
      <c r="S459" s="1" t="s">
        <v>27</v>
      </c>
      <c r="T459" s="1">
        <v>7.8125</v>
      </c>
      <c r="U459" s="1">
        <v>14.0625</v>
      </c>
      <c r="W459" s="1" t="s">
        <v>33</v>
      </c>
      <c r="X459" s="1" t="s">
        <v>37</v>
      </c>
    </row>
    <row r="460" spans="1:24" x14ac:dyDescent="0.4">
      <c r="A460" s="1">
        <v>459</v>
      </c>
      <c r="B460" s="1">
        <v>25</v>
      </c>
      <c r="C460" s="1" t="s">
        <v>177</v>
      </c>
      <c r="D460" s="1">
        <v>2022</v>
      </c>
      <c r="E460" s="1" t="s">
        <v>178</v>
      </c>
      <c r="F460" s="1" t="s">
        <v>179</v>
      </c>
      <c r="G460" s="1" t="s">
        <v>66</v>
      </c>
      <c r="H460" s="1" t="s">
        <v>170</v>
      </c>
      <c r="P460" s="1" t="s">
        <v>25</v>
      </c>
      <c r="R460" s="1">
        <v>149</v>
      </c>
      <c r="S460" s="1" t="s">
        <v>27</v>
      </c>
      <c r="T460" s="1">
        <v>-45.3125</v>
      </c>
      <c r="U460" s="1">
        <v>-33.203099999999999</v>
      </c>
      <c r="W460" s="1" t="s">
        <v>33</v>
      </c>
      <c r="X460" s="1" t="s">
        <v>37</v>
      </c>
    </row>
    <row r="461" spans="1:24" x14ac:dyDescent="0.4">
      <c r="A461" s="1">
        <v>460</v>
      </c>
      <c r="B461" s="1">
        <v>25</v>
      </c>
      <c r="C461" s="1" t="s">
        <v>177</v>
      </c>
      <c r="D461" s="1">
        <v>2022</v>
      </c>
      <c r="E461" s="1" t="s">
        <v>178</v>
      </c>
      <c r="F461" s="1" t="s">
        <v>179</v>
      </c>
      <c r="G461" s="1" t="s">
        <v>66</v>
      </c>
      <c r="H461" s="1" t="s">
        <v>171</v>
      </c>
      <c r="P461" s="1" t="s">
        <v>25</v>
      </c>
      <c r="R461" s="1">
        <v>9</v>
      </c>
      <c r="S461" s="1" t="s">
        <v>27</v>
      </c>
      <c r="T461" s="1">
        <v>-3.125</v>
      </c>
      <c r="U461" s="1">
        <v>0</v>
      </c>
      <c r="W461" s="1" t="s">
        <v>33</v>
      </c>
      <c r="X461" s="1" t="s">
        <v>37</v>
      </c>
    </row>
    <row r="462" spans="1:24" x14ac:dyDescent="0.4">
      <c r="A462" s="1">
        <v>461</v>
      </c>
      <c r="B462" s="1">
        <v>25</v>
      </c>
      <c r="C462" s="1" t="s">
        <v>177</v>
      </c>
      <c r="D462" s="1">
        <v>2022</v>
      </c>
      <c r="E462" s="1" t="s">
        <v>178</v>
      </c>
      <c r="F462" s="1" t="s">
        <v>179</v>
      </c>
      <c r="G462" s="1" t="s">
        <v>66</v>
      </c>
      <c r="H462" s="1" t="s">
        <v>173</v>
      </c>
      <c r="P462" s="1" t="s">
        <v>25</v>
      </c>
      <c r="R462" s="1">
        <v>18</v>
      </c>
      <c r="S462" s="1" t="s">
        <v>27</v>
      </c>
      <c r="T462" s="1">
        <v>-2.34375</v>
      </c>
      <c r="U462" s="1">
        <v>0.390625</v>
      </c>
      <c r="W462" s="1" t="s">
        <v>33</v>
      </c>
      <c r="X462" s="1" t="s">
        <v>37</v>
      </c>
    </row>
    <row r="463" spans="1:24" x14ac:dyDescent="0.4">
      <c r="A463" s="1">
        <v>462</v>
      </c>
      <c r="B463" s="1">
        <v>25</v>
      </c>
      <c r="C463" s="1" t="s">
        <v>177</v>
      </c>
      <c r="D463" s="1">
        <v>2022</v>
      </c>
      <c r="E463" s="1" t="s">
        <v>178</v>
      </c>
      <c r="F463" s="1" t="s">
        <v>179</v>
      </c>
      <c r="G463" s="1" t="s">
        <v>66</v>
      </c>
      <c r="H463" s="1" t="s">
        <v>176</v>
      </c>
      <c r="P463" s="1" t="s">
        <v>25</v>
      </c>
      <c r="R463" s="1">
        <v>67</v>
      </c>
      <c r="S463" s="1" t="s">
        <v>27</v>
      </c>
      <c r="T463" s="1">
        <v>-6.6406299999999998</v>
      </c>
      <c r="U463" s="1">
        <v>10.9375</v>
      </c>
      <c r="W463" s="1" t="s">
        <v>33</v>
      </c>
      <c r="X463" s="1" t="s">
        <v>37</v>
      </c>
    </row>
    <row r="464" spans="1:24" x14ac:dyDescent="0.4">
      <c r="A464" s="1">
        <v>463</v>
      </c>
      <c r="B464" s="1">
        <v>25</v>
      </c>
      <c r="C464" s="1" t="s">
        <v>177</v>
      </c>
      <c r="D464" s="1">
        <v>2022</v>
      </c>
      <c r="E464" s="1" t="s">
        <v>178</v>
      </c>
      <c r="F464" s="1" t="s">
        <v>179</v>
      </c>
      <c r="G464" s="1" t="s">
        <v>66</v>
      </c>
      <c r="H464" s="1" t="s">
        <v>175</v>
      </c>
      <c r="P464" s="1" t="s">
        <v>25</v>
      </c>
      <c r="R464" s="1">
        <v>48</v>
      </c>
      <c r="S464" s="1" t="s">
        <v>27</v>
      </c>
      <c r="T464" s="1">
        <v>0.78125</v>
      </c>
      <c r="U464" s="1">
        <v>5.46875</v>
      </c>
      <c r="W464" s="1" t="s">
        <v>33</v>
      </c>
      <c r="X464" s="1" t="s">
        <v>37</v>
      </c>
    </row>
    <row r="465" spans="1:24" x14ac:dyDescent="0.4">
      <c r="A465" s="1">
        <v>464</v>
      </c>
      <c r="B465" s="1">
        <v>25</v>
      </c>
      <c r="C465" s="1" t="s">
        <v>177</v>
      </c>
      <c r="D465" s="1">
        <v>2022</v>
      </c>
      <c r="E465" s="1" t="s">
        <v>178</v>
      </c>
      <c r="F465" s="1" t="s">
        <v>179</v>
      </c>
      <c r="G465" s="1" t="s">
        <v>162</v>
      </c>
      <c r="H465" s="1" t="s">
        <v>170</v>
      </c>
      <c r="P465" s="1" t="s">
        <v>25</v>
      </c>
      <c r="R465" s="1">
        <v>6</v>
      </c>
      <c r="S465" s="1" t="s">
        <v>27</v>
      </c>
      <c r="T465" s="1">
        <v>44.140599999999999</v>
      </c>
      <c r="U465" s="1">
        <v>66.015600000000006</v>
      </c>
      <c r="W465" s="1" t="s">
        <v>33</v>
      </c>
      <c r="X465" s="1" t="s">
        <v>37</v>
      </c>
    </row>
    <row r="466" spans="1:24" x14ac:dyDescent="0.4">
      <c r="A466" s="1">
        <v>465</v>
      </c>
      <c r="B466" s="1">
        <v>25</v>
      </c>
      <c r="C466" s="1" t="s">
        <v>177</v>
      </c>
      <c r="D466" s="1">
        <v>2022</v>
      </c>
      <c r="E466" s="1" t="s">
        <v>178</v>
      </c>
      <c r="F466" s="1" t="s">
        <v>179</v>
      </c>
      <c r="G466" s="1" t="s">
        <v>162</v>
      </c>
      <c r="H466" s="1" t="s">
        <v>171</v>
      </c>
      <c r="P466" s="1" t="s">
        <v>25</v>
      </c>
      <c r="R466" s="1">
        <v>47</v>
      </c>
      <c r="S466" s="1" t="s">
        <v>27</v>
      </c>
      <c r="T466" s="1">
        <v>-19.921900000000001</v>
      </c>
      <c r="U466" s="1">
        <v>-13.671900000000001</v>
      </c>
      <c r="W466" s="1" t="s">
        <v>33</v>
      </c>
      <c r="X466" s="1" t="s">
        <v>37</v>
      </c>
    </row>
    <row r="467" spans="1:24" x14ac:dyDescent="0.4">
      <c r="A467" s="1">
        <v>466</v>
      </c>
      <c r="B467" s="1">
        <v>25</v>
      </c>
      <c r="C467" s="1" t="s">
        <v>177</v>
      </c>
      <c r="D467" s="1">
        <v>2022</v>
      </c>
      <c r="E467" s="1" t="s">
        <v>178</v>
      </c>
      <c r="F467" s="1" t="s">
        <v>179</v>
      </c>
      <c r="G467" s="1" t="s">
        <v>162</v>
      </c>
      <c r="H467" s="1" t="s">
        <v>176</v>
      </c>
      <c r="P467" s="1" t="s">
        <v>25</v>
      </c>
      <c r="R467" s="1">
        <v>397</v>
      </c>
      <c r="S467" s="1" t="s">
        <v>27</v>
      </c>
      <c r="T467" s="1">
        <v>-15.234400000000001</v>
      </c>
      <c r="U467" s="1">
        <v>-11.7188</v>
      </c>
      <c r="W467" s="1" t="s">
        <v>33</v>
      </c>
      <c r="X467" s="1" t="s">
        <v>37</v>
      </c>
    </row>
    <row r="468" spans="1:24" x14ac:dyDescent="0.4">
      <c r="A468" s="1">
        <v>467</v>
      </c>
      <c r="B468" s="1">
        <v>25</v>
      </c>
      <c r="C468" s="1" t="s">
        <v>177</v>
      </c>
      <c r="D468" s="1">
        <v>2022</v>
      </c>
      <c r="E468" s="1" t="s">
        <v>178</v>
      </c>
      <c r="F468" s="1" t="s">
        <v>179</v>
      </c>
      <c r="G468" s="1" t="s">
        <v>67</v>
      </c>
      <c r="H468" s="1" t="s">
        <v>171</v>
      </c>
      <c r="P468" s="1" t="s">
        <v>25</v>
      </c>
      <c r="R468" s="1">
        <v>60</v>
      </c>
      <c r="S468" s="1" t="s">
        <v>27</v>
      </c>
      <c r="T468" s="1">
        <v>1.17188</v>
      </c>
      <c r="U468" s="1">
        <v>6.6406299999999998</v>
      </c>
      <c r="W468" s="1" t="s">
        <v>33</v>
      </c>
      <c r="X468" s="1" t="s">
        <v>37</v>
      </c>
    </row>
    <row r="469" spans="1:24" x14ac:dyDescent="0.4">
      <c r="A469" s="1">
        <v>468</v>
      </c>
      <c r="B469" s="1">
        <v>25</v>
      </c>
      <c r="C469" s="1" t="s">
        <v>177</v>
      </c>
      <c r="D469" s="1">
        <v>2022</v>
      </c>
      <c r="E469" s="1" t="s">
        <v>178</v>
      </c>
      <c r="F469" s="1" t="s">
        <v>179</v>
      </c>
      <c r="G469" s="1" t="s">
        <v>67</v>
      </c>
      <c r="H469" s="1" t="s">
        <v>172</v>
      </c>
      <c r="P469" s="1" t="s">
        <v>25</v>
      </c>
      <c r="R469" s="1">
        <v>90</v>
      </c>
      <c r="S469" s="1" t="s">
        <v>27</v>
      </c>
      <c r="T469" s="1">
        <v>-1.95313</v>
      </c>
      <c r="U469" s="1">
        <v>1.95313</v>
      </c>
      <c r="W469" s="1" t="s">
        <v>33</v>
      </c>
      <c r="X469" s="1" t="s">
        <v>37</v>
      </c>
    </row>
    <row r="470" spans="1:24" x14ac:dyDescent="0.4">
      <c r="A470" s="1">
        <v>469</v>
      </c>
      <c r="B470" s="1">
        <v>25</v>
      </c>
      <c r="C470" s="1" t="s">
        <v>177</v>
      </c>
      <c r="D470" s="1">
        <v>2022</v>
      </c>
      <c r="E470" s="1" t="s">
        <v>178</v>
      </c>
      <c r="F470" s="1" t="s">
        <v>179</v>
      </c>
      <c r="G470" s="1" t="s">
        <v>67</v>
      </c>
      <c r="H470" s="1" t="s">
        <v>176</v>
      </c>
      <c r="P470" s="1" t="s">
        <v>25</v>
      </c>
      <c r="R470" s="1">
        <v>88</v>
      </c>
      <c r="S470" s="1" t="s">
        <v>27</v>
      </c>
      <c r="T470" s="1">
        <v>-2.7343799999999998</v>
      </c>
      <c r="U470" s="1">
        <v>4.6875</v>
      </c>
      <c r="W470" s="1" t="s">
        <v>33</v>
      </c>
      <c r="X470" s="1" t="s">
        <v>37</v>
      </c>
    </row>
    <row r="471" spans="1:24" x14ac:dyDescent="0.4">
      <c r="A471" s="1">
        <v>470</v>
      </c>
      <c r="B471" s="1">
        <v>25</v>
      </c>
      <c r="C471" s="1" t="s">
        <v>177</v>
      </c>
      <c r="D471" s="1">
        <v>2022</v>
      </c>
      <c r="E471" s="1" t="s">
        <v>178</v>
      </c>
      <c r="F471" s="1" t="s">
        <v>179</v>
      </c>
      <c r="G471" s="1" t="s">
        <v>68</v>
      </c>
      <c r="P471" s="1" t="s">
        <v>25</v>
      </c>
      <c r="R471" s="1">
        <v>59</v>
      </c>
      <c r="S471" s="1" t="s">
        <v>27</v>
      </c>
      <c r="T471" s="1">
        <v>-43.3065</v>
      </c>
      <c r="U471" s="1">
        <v>-29.2742</v>
      </c>
      <c r="W471" s="1" t="s">
        <v>33</v>
      </c>
      <c r="X471" s="1" t="s">
        <v>37</v>
      </c>
    </row>
    <row r="472" spans="1:24" x14ac:dyDescent="0.4">
      <c r="A472" s="1">
        <v>471</v>
      </c>
      <c r="B472" s="1">
        <v>25</v>
      </c>
      <c r="C472" s="1" t="s">
        <v>177</v>
      </c>
      <c r="D472" s="1">
        <v>2022</v>
      </c>
      <c r="E472" s="1" t="s">
        <v>178</v>
      </c>
      <c r="F472" s="1" t="s">
        <v>179</v>
      </c>
      <c r="G472" s="1" t="s">
        <v>102</v>
      </c>
      <c r="P472" s="1" t="s">
        <v>25</v>
      </c>
      <c r="R472" s="1">
        <v>536</v>
      </c>
      <c r="S472" s="1" t="s">
        <v>27</v>
      </c>
      <c r="T472" s="1">
        <v>-13.3065</v>
      </c>
      <c r="U472" s="1">
        <v>-9.1935500000000001</v>
      </c>
      <c r="W472" s="1" t="s">
        <v>33</v>
      </c>
      <c r="X472" s="1" t="s">
        <v>37</v>
      </c>
    </row>
    <row r="473" spans="1:24" x14ac:dyDescent="0.4">
      <c r="A473" s="1">
        <v>472</v>
      </c>
      <c r="B473" s="1">
        <v>25</v>
      </c>
      <c r="C473" s="1" t="s">
        <v>177</v>
      </c>
      <c r="D473" s="1">
        <v>2022</v>
      </c>
      <c r="E473" s="1" t="s">
        <v>178</v>
      </c>
      <c r="F473" s="1" t="s">
        <v>179</v>
      </c>
      <c r="G473" s="1" t="s">
        <v>104</v>
      </c>
      <c r="P473" s="1" t="s">
        <v>25</v>
      </c>
      <c r="R473" s="1">
        <v>272</v>
      </c>
      <c r="S473" s="1" t="s">
        <v>27</v>
      </c>
      <c r="T473" s="1">
        <v>-10.645200000000001</v>
      </c>
      <c r="U473" s="1">
        <v>-6.1693499999999997</v>
      </c>
      <c r="W473" s="1" t="s">
        <v>33</v>
      </c>
      <c r="X473" s="1" t="s">
        <v>37</v>
      </c>
    </row>
    <row r="474" spans="1:24" x14ac:dyDescent="0.4">
      <c r="A474" s="1">
        <v>473</v>
      </c>
      <c r="B474" s="1">
        <v>25</v>
      </c>
      <c r="C474" s="1" t="s">
        <v>177</v>
      </c>
      <c r="D474" s="1">
        <v>2022</v>
      </c>
      <c r="E474" s="1" t="s">
        <v>178</v>
      </c>
      <c r="F474" s="1" t="s">
        <v>179</v>
      </c>
      <c r="G474" s="1" t="s">
        <v>104</v>
      </c>
      <c r="P474" s="1" t="s">
        <v>25</v>
      </c>
      <c r="R474" s="1">
        <v>112</v>
      </c>
      <c r="S474" s="1" t="s">
        <v>27</v>
      </c>
      <c r="T474" s="1">
        <v>-1.2096800000000001</v>
      </c>
      <c r="U474" s="1">
        <v>10.0403</v>
      </c>
      <c r="W474" s="1" t="s">
        <v>33</v>
      </c>
      <c r="X474" s="1" t="s">
        <v>37</v>
      </c>
    </row>
    <row r="475" spans="1:24" x14ac:dyDescent="0.4">
      <c r="A475" s="1">
        <v>474</v>
      </c>
      <c r="B475" s="1">
        <v>25</v>
      </c>
      <c r="C475" s="1" t="s">
        <v>177</v>
      </c>
      <c r="D475" s="1">
        <v>2022</v>
      </c>
      <c r="E475" s="1" t="s">
        <v>178</v>
      </c>
      <c r="F475" s="1" t="s">
        <v>179</v>
      </c>
      <c r="G475" s="1" t="s">
        <v>76</v>
      </c>
      <c r="P475" s="1" t="s">
        <v>25</v>
      </c>
      <c r="R475" s="1">
        <v>27</v>
      </c>
      <c r="S475" s="1" t="s">
        <v>27</v>
      </c>
      <c r="T475" s="1">
        <v>8.9516100000000005</v>
      </c>
      <c r="U475" s="1">
        <v>14.5161</v>
      </c>
      <c r="W475" s="1" t="s">
        <v>33</v>
      </c>
      <c r="X475" s="1" t="s">
        <v>37</v>
      </c>
    </row>
    <row r="476" spans="1:24" x14ac:dyDescent="0.4">
      <c r="A476" s="1">
        <v>475</v>
      </c>
      <c r="B476" s="1">
        <v>25</v>
      </c>
      <c r="C476" s="1" t="s">
        <v>177</v>
      </c>
      <c r="D476" s="1">
        <v>2022</v>
      </c>
      <c r="E476" s="1" t="s">
        <v>178</v>
      </c>
      <c r="F476" s="1" t="s">
        <v>179</v>
      </c>
      <c r="K476" s="1" t="s">
        <v>64</v>
      </c>
      <c r="P476" s="1" t="s">
        <v>25</v>
      </c>
      <c r="R476" s="1">
        <v>35</v>
      </c>
      <c r="S476" s="1" t="s">
        <v>27</v>
      </c>
      <c r="T476" s="1">
        <v>-15.882400000000001</v>
      </c>
      <c r="U476" s="1">
        <v>-7.7205899999999996</v>
      </c>
      <c r="W476" s="1" t="s">
        <v>33</v>
      </c>
      <c r="X476" s="1" t="s">
        <v>37</v>
      </c>
    </row>
    <row r="477" spans="1:24" x14ac:dyDescent="0.4">
      <c r="A477" s="1">
        <v>476</v>
      </c>
      <c r="B477" s="1">
        <v>25</v>
      </c>
      <c r="C477" s="1" t="s">
        <v>177</v>
      </c>
      <c r="D477" s="1">
        <v>2022</v>
      </c>
      <c r="E477" s="1" t="s">
        <v>178</v>
      </c>
      <c r="F477" s="1" t="s">
        <v>179</v>
      </c>
      <c r="K477" s="1" t="s">
        <v>64</v>
      </c>
      <c r="P477" s="1" t="s">
        <v>25</v>
      </c>
      <c r="R477" s="1">
        <v>21</v>
      </c>
      <c r="S477" s="1" t="s">
        <v>27</v>
      </c>
      <c r="T477" s="1">
        <v>-31.985299999999999</v>
      </c>
      <c r="U477" s="1">
        <v>-16.323499999999999</v>
      </c>
      <c r="W477" s="1" t="s">
        <v>33</v>
      </c>
      <c r="X477" s="1" t="s">
        <v>37</v>
      </c>
    </row>
    <row r="478" spans="1:24" x14ac:dyDescent="0.4">
      <c r="A478" s="1">
        <v>477</v>
      </c>
      <c r="B478" s="1">
        <v>25</v>
      </c>
      <c r="C478" s="1" t="s">
        <v>177</v>
      </c>
      <c r="D478" s="1">
        <v>2022</v>
      </c>
      <c r="E478" s="1" t="s">
        <v>178</v>
      </c>
      <c r="F478" s="1" t="s">
        <v>179</v>
      </c>
      <c r="K478" s="1" t="s">
        <v>64</v>
      </c>
      <c r="P478" s="1" t="s">
        <v>25</v>
      </c>
      <c r="R478" s="1">
        <v>32</v>
      </c>
      <c r="S478" s="1" t="s">
        <v>27</v>
      </c>
      <c r="T478" s="1">
        <v>-7.5</v>
      </c>
      <c r="U478" s="1">
        <v>-4.8529400000000003</v>
      </c>
      <c r="W478" s="1" t="s">
        <v>33</v>
      </c>
      <c r="X478" s="1" t="s">
        <v>37</v>
      </c>
    </row>
    <row r="479" spans="1:24" x14ac:dyDescent="0.4">
      <c r="A479" s="1">
        <v>478</v>
      </c>
      <c r="B479" s="1">
        <v>25</v>
      </c>
      <c r="C479" s="1" t="s">
        <v>177</v>
      </c>
      <c r="D479" s="1">
        <v>2022</v>
      </c>
      <c r="E479" s="1" t="s">
        <v>178</v>
      </c>
      <c r="F479" s="1" t="s">
        <v>179</v>
      </c>
      <c r="K479" s="1" t="s">
        <v>64</v>
      </c>
      <c r="P479" s="1" t="s">
        <v>25</v>
      </c>
      <c r="R479" s="1">
        <v>42</v>
      </c>
      <c r="S479" s="1" t="s">
        <v>27</v>
      </c>
      <c r="T479" s="1">
        <v>-5.9558799999999996</v>
      </c>
      <c r="U479" s="1">
        <v>1.98529</v>
      </c>
      <c r="W479" s="1" t="s">
        <v>33</v>
      </c>
      <c r="X479" s="1" t="s">
        <v>37</v>
      </c>
    </row>
    <row r="480" spans="1:24" x14ac:dyDescent="0.4">
      <c r="A480" s="1">
        <v>479</v>
      </c>
      <c r="B480" s="1">
        <v>25</v>
      </c>
      <c r="C480" s="1" t="s">
        <v>177</v>
      </c>
      <c r="D480" s="1">
        <v>2022</v>
      </c>
      <c r="E480" s="1" t="s">
        <v>178</v>
      </c>
      <c r="F480" s="1" t="s">
        <v>179</v>
      </c>
      <c r="K480" s="1" t="s">
        <v>64</v>
      </c>
      <c r="P480" s="1" t="s">
        <v>25</v>
      </c>
      <c r="R480" s="1">
        <v>11</v>
      </c>
      <c r="S480" s="1" t="s">
        <v>27</v>
      </c>
      <c r="T480" s="1">
        <v>-11.25</v>
      </c>
      <c r="U480" s="1">
        <v>3.5294099999999999</v>
      </c>
      <c r="W480" s="1" t="s">
        <v>33</v>
      </c>
      <c r="X480" s="1" t="s">
        <v>37</v>
      </c>
    </row>
    <row r="481" spans="1:24" x14ac:dyDescent="0.4">
      <c r="A481" s="1">
        <v>480</v>
      </c>
      <c r="B481" s="1">
        <v>25</v>
      </c>
      <c r="C481" s="1" t="s">
        <v>177</v>
      </c>
      <c r="D481" s="1">
        <v>2022</v>
      </c>
      <c r="E481" s="1" t="s">
        <v>178</v>
      </c>
      <c r="F481" s="1" t="s">
        <v>179</v>
      </c>
      <c r="K481" s="1" t="s">
        <v>64</v>
      </c>
      <c r="P481" s="1" t="s">
        <v>25</v>
      </c>
      <c r="R481" s="1">
        <v>7</v>
      </c>
      <c r="S481" s="1" t="s">
        <v>27</v>
      </c>
      <c r="T481" s="1">
        <v>-34.632399999999997</v>
      </c>
      <c r="U481" s="1">
        <v>-8.1617599999999992</v>
      </c>
      <c r="W481" s="1" t="s">
        <v>33</v>
      </c>
      <c r="X481" s="1" t="s">
        <v>37</v>
      </c>
    </row>
    <row r="482" spans="1:24" x14ac:dyDescent="0.4">
      <c r="A482" s="1">
        <v>481</v>
      </c>
      <c r="B482" s="1">
        <v>25</v>
      </c>
      <c r="C482" s="1" t="s">
        <v>177</v>
      </c>
      <c r="D482" s="1">
        <v>2022</v>
      </c>
      <c r="E482" s="1" t="s">
        <v>178</v>
      </c>
      <c r="F482" s="1" t="s">
        <v>179</v>
      </c>
      <c r="K482" s="1" t="s">
        <v>38</v>
      </c>
      <c r="P482" s="1" t="s">
        <v>25</v>
      </c>
      <c r="R482" s="1">
        <v>81</v>
      </c>
      <c r="S482" s="1" t="s">
        <v>27</v>
      </c>
      <c r="T482" s="1">
        <v>-9.7058800000000005</v>
      </c>
      <c r="U482" s="1">
        <v>-3.3088199999999999</v>
      </c>
      <c r="W482" s="1" t="s">
        <v>33</v>
      </c>
      <c r="X482" s="1" t="s">
        <v>37</v>
      </c>
    </row>
    <row r="483" spans="1:24" x14ac:dyDescent="0.4">
      <c r="A483" s="1">
        <v>482</v>
      </c>
      <c r="B483" s="1">
        <v>25</v>
      </c>
      <c r="C483" s="1" t="s">
        <v>177</v>
      </c>
      <c r="D483" s="1">
        <v>2022</v>
      </c>
      <c r="E483" s="1" t="s">
        <v>178</v>
      </c>
      <c r="F483" s="1" t="s">
        <v>179</v>
      </c>
      <c r="K483" s="1" t="s">
        <v>38</v>
      </c>
      <c r="P483" s="1" t="s">
        <v>25</v>
      </c>
      <c r="R483" s="1">
        <v>151</v>
      </c>
      <c r="S483" s="1" t="s">
        <v>27</v>
      </c>
      <c r="T483" s="1">
        <v>4.1911800000000001</v>
      </c>
      <c r="U483" s="1">
        <v>8.6029400000000003</v>
      </c>
      <c r="W483" s="1" t="s">
        <v>33</v>
      </c>
      <c r="X483" s="1" t="s">
        <v>37</v>
      </c>
    </row>
    <row r="484" spans="1:24" x14ac:dyDescent="0.4">
      <c r="A484" s="1">
        <v>483</v>
      </c>
      <c r="B484" s="1">
        <v>25</v>
      </c>
      <c r="C484" s="1" t="s">
        <v>177</v>
      </c>
      <c r="D484" s="1">
        <v>2022</v>
      </c>
      <c r="E484" s="1" t="s">
        <v>178</v>
      </c>
      <c r="F484" s="1" t="s">
        <v>179</v>
      </c>
      <c r="K484" s="1" t="s">
        <v>38</v>
      </c>
      <c r="P484" s="1" t="s">
        <v>25</v>
      </c>
      <c r="R484" s="1">
        <v>114</v>
      </c>
      <c r="S484" s="1" t="s">
        <v>27</v>
      </c>
      <c r="T484" s="1">
        <v>3.0882399999999999</v>
      </c>
      <c r="U484" s="1">
        <v>6.3970599999999997</v>
      </c>
      <c r="W484" s="1" t="s">
        <v>33</v>
      </c>
      <c r="X484" s="1" t="s">
        <v>37</v>
      </c>
    </row>
    <row r="485" spans="1:24" x14ac:dyDescent="0.4">
      <c r="A485" s="1">
        <v>484</v>
      </c>
      <c r="B485" s="1">
        <v>25</v>
      </c>
      <c r="C485" s="1" t="s">
        <v>177</v>
      </c>
      <c r="D485" s="1">
        <v>2022</v>
      </c>
      <c r="E485" s="1" t="s">
        <v>178</v>
      </c>
      <c r="F485" s="1" t="s">
        <v>179</v>
      </c>
      <c r="K485" s="1" t="s">
        <v>38</v>
      </c>
      <c r="P485" s="1" t="s">
        <v>25</v>
      </c>
      <c r="R485" s="1">
        <v>18</v>
      </c>
      <c r="S485" s="1" t="s">
        <v>27</v>
      </c>
      <c r="T485" s="1">
        <v>-7.7205899999999996</v>
      </c>
      <c r="U485" s="1">
        <v>21.838200000000001</v>
      </c>
      <c r="W485" s="1" t="s">
        <v>33</v>
      </c>
      <c r="X485" s="1" t="s">
        <v>37</v>
      </c>
    </row>
    <row r="486" spans="1:24" x14ac:dyDescent="0.4">
      <c r="A486" s="1">
        <v>485</v>
      </c>
      <c r="B486" s="1">
        <v>25</v>
      </c>
      <c r="C486" s="1" t="s">
        <v>177</v>
      </c>
      <c r="D486" s="1">
        <v>2022</v>
      </c>
      <c r="E486" s="1" t="s">
        <v>178</v>
      </c>
      <c r="F486" s="1" t="s">
        <v>179</v>
      </c>
      <c r="K486" s="1" t="s">
        <v>38</v>
      </c>
      <c r="P486" s="1" t="s">
        <v>25</v>
      </c>
      <c r="R486" s="1">
        <v>28</v>
      </c>
      <c r="S486" s="1" t="s">
        <v>27</v>
      </c>
      <c r="T486" s="1">
        <v>-11.911799999999999</v>
      </c>
      <c r="U486" s="1">
        <v>6.8382399999999999</v>
      </c>
      <c r="W486" s="1" t="s">
        <v>33</v>
      </c>
      <c r="X486" s="1" t="s">
        <v>37</v>
      </c>
    </row>
    <row r="487" spans="1:24" x14ac:dyDescent="0.4">
      <c r="A487" s="1">
        <v>486</v>
      </c>
      <c r="B487" s="1">
        <v>25</v>
      </c>
      <c r="C487" s="1" t="s">
        <v>177</v>
      </c>
      <c r="D487" s="1">
        <v>2022</v>
      </c>
      <c r="E487" s="1" t="s">
        <v>178</v>
      </c>
      <c r="F487" s="1" t="s">
        <v>179</v>
      </c>
      <c r="K487" s="1" t="s">
        <v>38</v>
      </c>
      <c r="P487" s="1" t="s">
        <v>25</v>
      </c>
      <c r="R487" s="1">
        <v>37</v>
      </c>
      <c r="S487" s="1" t="s">
        <v>27</v>
      </c>
      <c r="T487" s="1">
        <v>-9.7058800000000005</v>
      </c>
      <c r="U487" s="1">
        <v>1.98529</v>
      </c>
      <c r="W487" s="1" t="s">
        <v>33</v>
      </c>
      <c r="X487" s="1" t="s">
        <v>37</v>
      </c>
    </row>
    <row r="488" spans="1:24" x14ac:dyDescent="0.4">
      <c r="A488" s="1">
        <v>487</v>
      </c>
      <c r="B488" s="1">
        <v>25</v>
      </c>
      <c r="C488" s="1" t="s">
        <v>177</v>
      </c>
      <c r="D488" s="1">
        <v>2022</v>
      </c>
      <c r="E488" s="1" t="s">
        <v>178</v>
      </c>
      <c r="F488" s="1" t="s">
        <v>179</v>
      </c>
      <c r="K488" s="1" t="s">
        <v>38</v>
      </c>
      <c r="P488" s="1" t="s">
        <v>25</v>
      </c>
      <c r="R488" s="1">
        <v>19</v>
      </c>
      <c r="S488" s="1" t="s">
        <v>27</v>
      </c>
      <c r="T488" s="1">
        <v>-31.5441</v>
      </c>
      <c r="U488" s="1">
        <v>-14.779400000000001</v>
      </c>
      <c r="W488" s="1" t="s">
        <v>33</v>
      </c>
      <c r="X488" s="1" t="s">
        <v>37</v>
      </c>
    </row>
    <row r="489" spans="1:24" x14ac:dyDescent="0.4">
      <c r="A489" s="1">
        <v>488</v>
      </c>
      <c r="B489" s="1">
        <v>25</v>
      </c>
      <c r="C489" s="1" t="s">
        <v>177</v>
      </c>
      <c r="D489" s="1">
        <v>2022</v>
      </c>
      <c r="E489" s="1" t="s">
        <v>178</v>
      </c>
      <c r="F489" s="1" t="s">
        <v>179</v>
      </c>
      <c r="K489" s="1" t="s">
        <v>38</v>
      </c>
      <c r="P489" s="1" t="s">
        <v>25</v>
      </c>
      <c r="R489" s="1">
        <v>43</v>
      </c>
      <c r="S489" s="1" t="s">
        <v>27</v>
      </c>
      <c r="T489" s="1">
        <v>-18.308800000000002</v>
      </c>
      <c r="U489" s="1">
        <v>-0.44117600000000001</v>
      </c>
      <c r="W489" s="1" t="s">
        <v>33</v>
      </c>
      <c r="X489" s="1" t="s">
        <v>37</v>
      </c>
    </row>
    <row r="490" spans="1:24" x14ac:dyDescent="0.4">
      <c r="A490" s="1">
        <v>489</v>
      </c>
      <c r="B490" s="1">
        <v>25</v>
      </c>
      <c r="C490" s="1" t="s">
        <v>177</v>
      </c>
      <c r="D490" s="1">
        <v>2022</v>
      </c>
      <c r="E490" s="1" t="s">
        <v>178</v>
      </c>
      <c r="F490" s="1" t="s">
        <v>179</v>
      </c>
      <c r="K490" s="1" t="s">
        <v>40</v>
      </c>
      <c r="P490" s="1" t="s">
        <v>25</v>
      </c>
      <c r="R490" s="1">
        <v>12</v>
      </c>
      <c r="S490" s="1" t="s">
        <v>27</v>
      </c>
      <c r="T490" s="1">
        <v>-27.352900000000002</v>
      </c>
      <c r="U490" s="1">
        <v>-5.51471</v>
      </c>
      <c r="W490" s="1" t="s">
        <v>33</v>
      </c>
      <c r="X490" s="1" t="s">
        <v>37</v>
      </c>
    </row>
    <row r="491" spans="1:24" x14ac:dyDescent="0.4">
      <c r="A491" s="1">
        <v>490</v>
      </c>
      <c r="B491" s="1">
        <v>25</v>
      </c>
      <c r="C491" s="1" t="s">
        <v>177</v>
      </c>
      <c r="D491" s="1">
        <v>2022</v>
      </c>
      <c r="E491" s="1" t="s">
        <v>178</v>
      </c>
      <c r="F491" s="1" t="s">
        <v>179</v>
      </c>
      <c r="K491" s="1" t="s">
        <v>40</v>
      </c>
      <c r="P491" s="1" t="s">
        <v>25</v>
      </c>
      <c r="R491" s="1">
        <v>6</v>
      </c>
      <c r="S491" s="1" t="s">
        <v>27</v>
      </c>
      <c r="T491" s="1">
        <v>-52.279400000000003</v>
      </c>
      <c r="U491" s="1">
        <v>-30.441199999999998</v>
      </c>
      <c r="W491" s="1" t="s">
        <v>33</v>
      </c>
      <c r="X491" s="1" t="s">
        <v>37</v>
      </c>
    </row>
    <row r="492" spans="1:24" x14ac:dyDescent="0.4">
      <c r="A492" s="1">
        <v>491</v>
      </c>
      <c r="B492" s="1">
        <v>25</v>
      </c>
      <c r="C492" s="1" t="s">
        <v>177</v>
      </c>
      <c r="D492" s="1">
        <v>2022</v>
      </c>
      <c r="E492" s="1" t="s">
        <v>178</v>
      </c>
      <c r="F492" s="1" t="s">
        <v>179</v>
      </c>
      <c r="K492" s="1" t="s">
        <v>40</v>
      </c>
      <c r="P492" s="1" t="s">
        <v>25</v>
      </c>
      <c r="R492" s="1">
        <v>6</v>
      </c>
      <c r="S492" s="1" t="s">
        <v>27</v>
      </c>
      <c r="T492" s="1">
        <v>-43.676499999999997</v>
      </c>
      <c r="U492" s="1">
        <v>-22.058800000000002</v>
      </c>
      <c r="W492" s="1" t="s">
        <v>33</v>
      </c>
      <c r="X492" s="1" t="s">
        <v>37</v>
      </c>
    </row>
    <row r="493" spans="1:24" x14ac:dyDescent="0.4">
      <c r="A493" s="1">
        <v>492</v>
      </c>
      <c r="B493" s="1">
        <v>25</v>
      </c>
      <c r="C493" s="1" t="s">
        <v>177</v>
      </c>
      <c r="D493" s="1">
        <v>2022</v>
      </c>
      <c r="E493" s="1" t="s">
        <v>178</v>
      </c>
      <c r="F493" s="1" t="s">
        <v>179</v>
      </c>
      <c r="K493" s="1" t="s">
        <v>40</v>
      </c>
      <c r="P493" s="1" t="s">
        <v>25</v>
      </c>
      <c r="R493" s="1">
        <v>13</v>
      </c>
      <c r="S493" s="1" t="s">
        <v>27</v>
      </c>
      <c r="T493" s="1">
        <v>-54.0441</v>
      </c>
      <c r="U493" s="1">
        <v>-20.514700000000001</v>
      </c>
      <c r="W493" s="1" t="s">
        <v>33</v>
      </c>
      <c r="X493" s="1" t="s">
        <v>37</v>
      </c>
    </row>
    <row r="494" spans="1:24" x14ac:dyDescent="0.4">
      <c r="A494" s="1">
        <v>493</v>
      </c>
      <c r="B494" s="1">
        <v>25</v>
      </c>
      <c r="C494" s="1" t="s">
        <v>177</v>
      </c>
      <c r="D494" s="1">
        <v>2022</v>
      </c>
      <c r="E494" s="1" t="s">
        <v>178</v>
      </c>
      <c r="F494" s="1" t="s">
        <v>179</v>
      </c>
      <c r="K494" s="1" t="s">
        <v>40</v>
      </c>
      <c r="P494" s="1" t="s">
        <v>25</v>
      </c>
      <c r="R494" s="1">
        <v>9</v>
      </c>
      <c r="S494" s="1" t="s">
        <v>27</v>
      </c>
      <c r="T494" s="1">
        <v>-27.352900000000002</v>
      </c>
      <c r="U494" s="1">
        <v>0.44117600000000001</v>
      </c>
      <c r="W494" s="1" t="s">
        <v>33</v>
      </c>
      <c r="X494" s="1" t="s">
        <v>37</v>
      </c>
    </row>
    <row r="495" spans="1:24" x14ac:dyDescent="0.4">
      <c r="A495" s="1">
        <v>494</v>
      </c>
      <c r="B495" s="1">
        <v>25</v>
      </c>
      <c r="C495" s="1" t="s">
        <v>177</v>
      </c>
      <c r="D495" s="1">
        <v>2022</v>
      </c>
      <c r="E495" s="1" t="s">
        <v>178</v>
      </c>
      <c r="F495" s="1" t="s">
        <v>179</v>
      </c>
      <c r="K495" s="1" t="s">
        <v>40</v>
      </c>
      <c r="P495" s="1" t="s">
        <v>25</v>
      </c>
      <c r="R495" s="1">
        <v>11</v>
      </c>
      <c r="S495" s="1" t="s">
        <v>27</v>
      </c>
      <c r="T495" s="1">
        <v>-33.308799999999998</v>
      </c>
      <c r="U495" s="1">
        <v>-11.6912</v>
      </c>
      <c r="W495" s="1" t="s">
        <v>33</v>
      </c>
      <c r="X495" s="1" t="s">
        <v>37</v>
      </c>
    </row>
    <row r="496" spans="1:24" x14ac:dyDescent="0.4">
      <c r="A496" s="1">
        <v>495</v>
      </c>
      <c r="B496" s="1">
        <v>25</v>
      </c>
      <c r="C496" s="1" t="s">
        <v>177</v>
      </c>
      <c r="D496" s="1">
        <v>2022</v>
      </c>
      <c r="E496" s="1" t="s">
        <v>178</v>
      </c>
      <c r="F496" s="1" t="s">
        <v>179</v>
      </c>
      <c r="K496" s="1" t="s">
        <v>40</v>
      </c>
      <c r="P496" s="1" t="s">
        <v>25</v>
      </c>
      <c r="R496" s="1">
        <v>8</v>
      </c>
      <c r="S496" s="1" t="s">
        <v>27</v>
      </c>
      <c r="T496" s="1">
        <v>-29.779399999999999</v>
      </c>
      <c r="U496" s="1">
        <v>0.22058800000000001</v>
      </c>
      <c r="W496" s="1" t="s">
        <v>33</v>
      </c>
      <c r="X496" s="1" t="s">
        <v>37</v>
      </c>
    </row>
    <row r="497" spans="1:24" x14ac:dyDescent="0.4">
      <c r="A497" s="1">
        <v>496</v>
      </c>
      <c r="B497" s="1">
        <v>25</v>
      </c>
      <c r="C497" s="1" t="s">
        <v>177</v>
      </c>
      <c r="D497" s="1">
        <v>2022</v>
      </c>
      <c r="E497" s="1" t="s">
        <v>178</v>
      </c>
      <c r="F497" s="1" t="s">
        <v>179</v>
      </c>
      <c r="K497" s="1" t="s">
        <v>40</v>
      </c>
      <c r="P497" s="1" t="s">
        <v>25</v>
      </c>
      <c r="R497" s="1">
        <v>8</v>
      </c>
      <c r="S497" s="1" t="s">
        <v>27</v>
      </c>
      <c r="T497" s="1">
        <v>-17.867599999999999</v>
      </c>
      <c r="U497" s="1">
        <v>11.25</v>
      </c>
      <c r="W497" s="1" t="s">
        <v>33</v>
      </c>
      <c r="X497" s="1" t="s">
        <v>37</v>
      </c>
    </row>
    <row r="498" spans="1:24" x14ac:dyDescent="0.4">
      <c r="A498" s="1">
        <v>497</v>
      </c>
      <c r="B498" s="1">
        <v>25</v>
      </c>
      <c r="C498" s="1" t="s">
        <v>177</v>
      </c>
      <c r="D498" s="1">
        <v>2022</v>
      </c>
      <c r="E498" s="1" t="s">
        <v>178</v>
      </c>
      <c r="F498" s="1" t="s">
        <v>179</v>
      </c>
      <c r="K498" s="1" t="s">
        <v>40</v>
      </c>
      <c r="P498" s="1" t="s">
        <v>25</v>
      </c>
      <c r="R498" s="1">
        <v>6</v>
      </c>
      <c r="S498" s="1" t="s">
        <v>27</v>
      </c>
      <c r="T498" s="1">
        <v>-35.514699999999998</v>
      </c>
      <c r="U498" s="1">
        <v>-14.338200000000001</v>
      </c>
      <c r="W498" s="1" t="s">
        <v>33</v>
      </c>
      <c r="X498" s="1" t="s">
        <v>37</v>
      </c>
    </row>
    <row r="499" spans="1:24" x14ac:dyDescent="0.4">
      <c r="A499" s="1">
        <v>498</v>
      </c>
      <c r="B499" s="1">
        <v>25</v>
      </c>
      <c r="C499" s="1" t="s">
        <v>177</v>
      </c>
      <c r="D499" s="1">
        <v>2022</v>
      </c>
      <c r="E499" s="1" t="s">
        <v>178</v>
      </c>
      <c r="F499" s="1" t="s">
        <v>179</v>
      </c>
      <c r="K499" s="1" t="s">
        <v>40</v>
      </c>
      <c r="P499" s="1" t="s">
        <v>25</v>
      </c>
      <c r="R499" s="1">
        <v>5</v>
      </c>
      <c r="S499" s="1" t="s">
        <v>27</v>
      </c>
      <c r="T499" s="1">
        <v>-43.014699999999998</v>
      </c>
      <c r="U499" s="1">
        <v>-31.764700000000001</v>
      </c>
      <c r="W499" s="1" t="s">
        <v>33</v>
      </c>
      <c r="X499" s="1" t="s">
        <v>37</v>
      </c>
    </row>
    <row r="500" spans="1:24" x14ac:dyDescent="0.4">
      <c r="A500" s="1">
        <v>499</v>
      </c>
      <c r="B500" s="1">
        <v>25</v>
      </c>
      <c r="C500" s="1" t="s">
        <v>177</v>
      </c>
      <c r="D500" s="1">
        <v>2022</v>
      </c>
      <c r="E500" s="1" t="s">
        <v>178</v>
      </c>
      <c r="F500" s="1" t="s">
        <v>179</v>
      </c>
      <c r="M500" s="1" t="s">
        <v>44</v>
      </c>
      <c r="P500" s="1" t="s">
        <v>25</v>
      </c>
      <c r="R500" s="1">
        <v>363</v>
      </c>
      <c r="S500" s="1" t="s">
        <v>27</v>
      </c>
      <c r="T500" s="1">
        <v>-11.949199999999999</v>
      </c>
      <c r="U500" s="1">
        <v>-6.8644100000000003</v>
      </c>
      <c r="W500" s="1" t="s">
        <v>33</v>
      </c>
      <c r="X500" s="1" t="s">
        <v>37</v>
      </c>
    </row>
    <row r="501" spans="1:24" x14ac:dyDescent="0.4">
      <c r="A501" s="1">
        <v>500</v>
      </c>
      <c r="B501" s="1">
        <v>25</v>
      </c>
      <c r="C501" s="1" t="s">
        <v>177</v>
      </c>
      <c r="D501" s="1">
        <v>2022</v>
      </c>
      <c r="E501" s="1" t="s">
        <v>178</v>
      </c>
      <c r="F501" s="1" t="s">
        <v>179</v>
      </c>
      <c r="M501" s="1" t="s">
        <v>43</v>
      </c>
      <c r="P501" s="1" t="s">
        <v>25</v>
      </c>
      <c r="R501" s="1">
        <v>367</v>
      </c>
      <c r="S501" s="1" t="s">
        <v>27</v>
      </c>
      <c r="T501" s="1">
        <v>-0.63559299999999996</v>
      </c>
      <c r="U501" s="1">
        <v>2.54237</v>
      </c>
      <c r="W501" s="1" t="s">
        <v>33</v>
      </c>
      <c r="X501" s="1" t="s">
        <v>37</v>
      </c>
    </row>
    <row r="502" spans="1:24" x14ac:dyDescent="0.4">
      <c r="A502" s="1">
        <v>501</v>
      </c>
      <c r="B502" s="1">
        <v>25</v>
      </c>
      <c r="C502" s="1" t="s">
        <v>177</v>
      </c>
      <c r="D502" s="1">
        <v>2022</v>
      </c>
      <c r="E502" s="1" t="s">
        <v>178</v>
      </c>
      <c r="F502" s="1" t="s">
        <v>179</v>
      </c>
      <c r="M502" s="1" t="s">
        <v>43</v>
      </c>
      <c r="P502" s="1" t="s">
        <v>25</v>
      </c>
      <c r="R502" s="1">
        <v>72</v>
      </c>
      <c r="S502" s="1" t="s">
        <v>27</v>
      </c>
      <c r="T502" s="1">
        <v>-4.95763</v>
      </c>
      <c r="U502" s="1">
        <v>0</v>
      </c>
      <c r="W502" s="1" t="s">
        <v>33</v>
      </c>
      <c r="X502" s="1" t="s">
        <v>37</v>
      </c>
    </row>
    <row r="503" spans="1:24" x14ac:dyDescent="0.4">
      <c r="A503" s="1">
        <v>502</v>
      </c>
      <c r="B503" s="1">
        <v>25</v>
      </c>
      <c r="C503" s="1" t="s">
        <v>177</v>
      </c>
      <c r="D503" s="1">
        <v>2022</v>
      </c>
      <c r="E503" s="1" t="s">
        <v>178</v>
      </c>
      <c r="F503" s="1" t="s">
        <v>179</v>
      </c>
      <c r="M503" s="1" t="s">
        <v>45</v>
      </c>
      <c r="P503" s="1" t="s">
        <v>25</v>
      </c>
      <c r="R503" s="1">
        <v>108</v>
      </c>
      <c r="S503" s="1" t="s">
        <v>27</v>
      </c>
      <c r="T503" s="1">
        <v>-45.127099999999999</v>
      </c>
      <c r="U503" s="1">
        <v>-29.618600000000001</v>
      </c>
      <c r="W503" s="1" t="s">
        <v>33</v>
      </c>
      <c r="X503" s="1" t="s">
        <v>37</v>
      </c>
    </row>
    <row r="504" spans="1:24" x14ac:dyDescent="0.4">
      <c r="A504" s="1">
        <v>503</v>
      </c>
      <c r="B504" s="1">
        <v>25</v>
      </c>
      <c r="C504" s="1" t="s">
        <v>177</v>
      </c>
      <c r="D504" s="1">
        <v>2022</v>
      </c>
      <c r="E504" s="1" t="s">
        <v>178</v>
      </c>
      <c r="F504" s="1" t="s">
        <v>179</v>
      </c>
      <c r="N504" s="1" t="s">
        <v>183</v>
      </c>
      <c r="P504" s="1" t="s">
        <v>25</v>
      </c>
      <c r="S504" s="1" t="s">
        <v>27</v>
      </c>
      <c r="T504" s="1">
        <v>-21.549299999999999</v>
      </c>
      <c r="U504" s="1">
        <v>-14.2606</v>
      </c>
      <c r="W504" s="1" t="s">
        <v>33</v>
      </c>
      <c r="X504" s="1" t="s">
        <v>37</v>
      </c>
    </row>
    <row r="505" spans="1:24" x14ac:dyDescent="0.4">
      <c r="A505" s="1">
        <v>504</v>
      </c>
      <c r="B505" s="1">
        <v>25</v>
      </c>
      <c r="C505" s="1" t="s">
        <v>177</v>
      </c>
      <c r="D505" s="1">
        <v>2022</v>
      </c>
      <c r="E505" s="1" t="s">
        <v>178</v>
      </c>
      <c r="F505" s="1" t="s">
        <v>179</v>
      </c>
      <c r="N505" s="1" t="s">
        <v>184</v>
      </c>
      <c r="P505" s="1" t="s">
        <v>25</v>
      </c>
      <c r="S505" s="1" t="s">
        <v>27</v>
      </c>
      <c r="T505" s="1">
        <v>-3.2746499999999998</v>
      </c>
      <c r="U505" s="1">
        <v>-0.84506999999999999</v>
      </c>
      <c r="W505" s="1" t="s">
        <v>33</v>
      </c>
      <c r="X505" s="1" t="s">
        <v>37</v>
      </c>
    </row>
    <row r="506" spans="1:24" x14ac:dyDescent="0.4">
      <c r="A506" s="1">
        <v>505</v>
      </c>
      <c r="B506" s="1">
        <v>25</v>
      </c>
      <c r="C506" s="1" t="s">
        <v>177</v>
      </c>
      <c r="D506" s="1">
        <v>2022</v>
      </c>
      <c r="E506" s="1" t="s">
        <v>178</v>
      </c>
      <c r="F506" s="1" t="s">
        <v>179</v>
      </c>
      <c r="N506" s="1" t="s">
        <v>185</v>
      </c>
      <c r="P506" s="1" t="s">
        <v>25</v>
      </c>
      <c r="S506" s="1" t="s">
        <v>27</v>
      </c>
      <c r="T506" s="1">
        <v>-21.7606</v>
      </c>
      <c r="U506" s="1">
        <v>-13.521100000000001</v>
      </c>
      <c r="W506" s="1" t="s">
        <v>33</v>
      </c>
      <c r="X506" s="1" t="s">
        <v>37</v>
      </c>
    </row>
    <row r="507" spans="1:24" x14ac:dyDescent="0.4">
      <c r="A507" s="1">
        <v>506</v>
      </c>
      <c r="B507" s="1">
        <v>26</v>
      </c>
      <c r="C507" s="1" t="s">
        <v>186</v>
      </c>
      <c r="D507" s="1">
        <v>2024</v>
      </c>
      <c r="E507" s="1" t="s">
        <v>63</v>
      </c>
      <c r="F507" s="1" t="s">
        <v>23</v>
      </c>
      <c r="G507" s="1" t="s">
        <v>104</v>
      </c>
      <c r="I507" s="1" t="s">
        <v>88</v>
      </c>
      <c r="P507" s="1" t="s">
        <v>24</v>
      </c>
      <c r="R507" s="1">
        <v>6</v>
      </c>
      <c r="S507" s="1" t="s">
        <v>15</v>
      </c>
      <c r="T507" s="1">
        <v>-0.453125</v>
      </c>
      <c r="U507" s="1">
        <v>0.359375</v>
      </c>
      <c r="W507" s="1" t="s">
        <v>33</v>
      </c>
      <c r="X507" s="1" t="s">
        <v>37</v>
      </c>
    </row>
    <row r="508" spans="1:24" x14ac:dyDescent="0.4">
      <c r="A508" s="1">
        <v>507</v>
      </c>
      <c r="B508" s="1">
        <v>26</v>
      </c>
      <c r="C508" s="1" t="s">
        <v>186</v>
      </c>
      <c r="D508" s="1">
        <v>2024</v>
      </c>
      <c r="E508" s="1" t="s">
        <v>63</v>
      </c>
      <c r="F508" s="1" t="s">
        <v>23</v>
      </c>
      <c r="G508" s="1" t="s">
        <v>76</v>
      </c>
      <c r="I508" s="1" t="s">
        <v>88</v>
      </c>
      <c r="P508" s="1" t="s">
        <v>24</v>
      </c>
      <c r="R508" s="1">
        <v>19</v>
      </c>
      <c r="S508" s="1" t="s">
        <v>15</v>
      </c>
      <c r="T508" s="1">
        <v>0.3125</v>
      </c>
      <c r="U508" s="1">
        <v>0.59375</v>
      </c>
      <c r="W508" s="1" t="s">
        <v>33</v>
      </c>
      <c r="X508" s="1" t="s">
        <v>37</v>
      </c>
    </row>
    <row r="509" spans="1:24" x14ac:dyDescent="0.4">
      <c r="A509" s="1">
        <v>508</v>
      </c>
      <c r="B509" s="1">
        <v>26</v>
      </c>
      <c r="C509" s="1" t="s">
        <v>186</v>
      </c>
      <c r="D509" s="1">
        <v>2024</v>
      </c>
      <c r="E509" s="1" t="s">
        <v>63</v>
      </c>
      <c r="F509" s="1" t="s">
        <v>23</v>
      </c>
      <c r="G509" s="1" t="s">
        <v>76</v>
      </c>
      <c r="I509" s="1" t="s">
        <v>88</v>
      </c>
      <c r="P509" s="1" t="s">
        <v>24</v>
      </c>
      <c r="R509" s="1">
        <v>28</v>
      </c>
      <c r="S509" s="1" t="s">
        <v>15</v>
      </c>
      <c r="T509" s="1">
        <v>0.109375</v>
      </c>
      <c r="U509" s="1">
        <v>0.328125</v>
      </c>
      <c r="W509" s="1" t="s">
        <v>33</v>
      </c>
      <c r="X509" s="1" t="s">
        <v>37</v>
      </c>
    </row>
    <row r="510" spans="1:24" x14ac:dyDescent="0.4">
      <c r="A510" s="1">
        <v>509</v>
      </c>
      <c r="B510" s="1">
        <v>26</v>
      </c>
      <c r="C510" s="1" t="s">
        <v>186</v>
      </c>
      <c r="D510" s="1">
        <v>2024</v>
      </c>
      <c r="E510" s="1" t="s">
        <v>63</v>
      </c>
      <c r="F510" s="1" t="s">
        <v>23</v>
      </c>
      <c r="I510" s="1" t="s">
        <v>88</v>
      </c>
      <c r="K510" s="1" t="s">
        <v>64</v>
      </c>
      <c r="P510" s="1" t="s">
        <v>24</v>
      </c>
      <c r="R510" s="1">
        <v>10</v>
      </c>
      <c r="S510" s="1" t="s">
        <v>15</v>
      </c>
      <c r="T510" s="1">
        <v>0.171875</v>
      </c>
      <c r="U510" s="1">
        <v>0.546875</v>
      </c>
      <c r="W510" s="1" t="s">
        <v>33</v>
      </c>
      <c r="X510" s="1" t="s">
        <v>37</v>
      </c>
    </row>
    <row r="511" spans="1:24" x14ac:dyDescent="0.4">
      <c r="A511" s="1">
        <v>510</v>
      </c>
      <c r="B511" s="1">
        <v>26</v>
      </c>
      <c r="C511" s="1" t="s">
        <v>186</v>
      </c>
      <c r="D511" s="1">
        <v>2024</v>
      </c>
      <c r="E511" s="1" t="s">
        <v>63</v>
      </c>
      <c r="F511" s="1" t="s">
        <v>23</v>
      </c>
      <c r="I511" s="1" t="s">
        <v>88</v>
      </c>
      <c r="K511" s="1" t="s">
        <v>40</v>
      </c>
      <c r="P511" s="1" t="s">
        <v>24</v>
      </c>
      <c r="R511" s="1">
        <v>21</v>
      </c>
      <c r="S511" s="1" t="s">
        <v>15</v>
      </c>
      <c r="T511" s="1">
        <v>0</v>
      </c>
      <c r="U511" s="1">
        <v>0.265625</v>
      </c>
      <c r="W511" s="1" t="s">
        <v>33</v>
      </c>
      <c r="X511" s="1" t="s">
        <v>37</v>
      </c>
    </row>
    <row r="512" spans="1:24" x14ac:dyDescent="0.4">
      <c r="A512" s="1">
        <v>511</v>
      </c>
      <c r="B512" s="1">
        <v>26</v>
      </c>
      <c r="C512" s="1" t="s">
        <v>186</v>
      </c>
      <c r="D512" s="1">
        <v>2024</v>
      </c>
      <c r="E512" s="1" t="s">
        <v>63</v>
      </c>
      <c r="F512" s="1" t="s">
        <v>23</v>
      </c>
      <c r="I512" s="1" t="s">
        <v>88</v>
      </c>
      <c r="K512" s="1" t="s">
        <v>38</v>
      </c>
      <c r="P512" s="1" t="s">
        <v>24</v>
      </c>
      <c r="R512" s="1">
        <v>27</v>
      </c>
      <c r="S512" s="1" t="s">
        <v>15</v>
      </c>
      <c r="T512" s="1">
        <v>0.21875</v>
      </c>
      <c r="U512" s="1">
        <v>0.484375</v>
      </c>
      <c r="W512" s="1" t="s">
        <v>33</v>
      </c>
      <c r="X512" s="1" t="s">
        <v>37</v>
      </c>
    </row>
    <row r="513" spans="1:24" x14ac:dyDescent="0.4">
      <c r="A513" s="1">
        <v>512</v>
      </c>
      <c r="B513" s="1">
        <v>26</v>
      </c>
      <c r="C513" s="1" t="s">
        <v>186</v>
      </c>
      <c r="D513" s="1">
        <v>2024</v>
      </c>
      <c r="E513" s="1" t="s">
        <v>63</v>
      </c>
      <c r="F513" s="1" t="s">
        <v>23</v>
      </c>
      <c r="I513" s="1" t="s">
        <v>88</v>
      </c>
      <c r="P513" s="1" t="s">
        <v>24</v>
      </c>
      <c r="R513" s="1">
        <v>42</v>
      </c>
      <c r="S513" s="1" t="s">
        <v>15</v>
      </c>
      <c r="T513" s="1">
        <v>0.125</v>
      </c>
      <c r="U513" s="1">
        <v>0.3125</v>
      </c>
      <c r="W513" s="1" t="s">
        <v>33</v>
      </c>
      <c r="X513" s="1" t="s">
        <v>37</v>
      </c>
    </row>
    <row r="514" spans="1:24" x14ac:dyDescent="0.4">
      <c r="A514" s="1">
        <v>513</v>
      </c>
      <c r="B514" s="1">
        <v>26</v>
      </c>
      <c r="C514" s="1" t="s">
        <v>186</v>
      </c>
      <c r="D514" s="1">
        <v>2024</v>
      </c>
      <c r="E514" s="1" t="s">
        <v>63</v>
      </c>
      <c r="F514" s="1" t="s">
        <v>23</v>
      </c>
      <c r="I514" s="1" t="s">
        <v>88</v>
      </c>
      <c r="P514" s="1" t="s">
        <v>24</v>
      </c>
      <c r="R514" s="1">
        <v>16</v>
      </c>
      <c r="S514" s="1" t="s">
        <v>15</v>
      </c>
      <c r="T514" s="1">
        <v>0.34375</v>
      </c>
      <c r="U514" s="1">
        <v>0.640625</v>
      </c>
      <c r="W514" s="1" t="s">
        <v>33</v>
      </c>
      <c r="X514" s="1" t="s">
        <v>37</v>
      </c>
    </row>
    <row r="515" spans="1:24" x14ac:dyDescent="0.4">
      <c r="A515" s="1">
        <v>514</v>
      </c>
      <c r="B515" s="1">
        <v>26</v>
      </c>
      <c r="C515" s="1" t="s">
        <v>186</v>
      </c>
      <c r="D515" s="1">
        <v>2024</v>
      </c>
      <c r="E515" s="1" t="s">
        <v>63</v>
      </c>
      <c r="F515" s="1" t="s">
        <v>23</v>
      </c>
      <c r="I515" s="1" t="s">
        <v>88</v>
      </c>
      <c r="N515" s="1" t="s">
        <v>183</v>
      </c>
      <c r="P515" s="1" t="s">
        <v>24</v>
      </c>
      <c r="R515" s="1">
        <v>6</v>
      </c>
      <c r="S515" s="1" t="s">
        <v>15</v>
      </c>
      <c r="T515" s="1">
        <v>0.390625</v>
      </c>
      <c r="U515" s="1">
        <v>0.84375</v>
      </c>
      <c r="W515" s="1" t="s">
        <v>33</v>
      </c>
      <c r="X515" s="1" t="s">
        <v>37</v>
      </c>
    </row>
    <row r="516" spans="1:24" x14ac:dyDescent="0.4">
      <c r="A516" s="1">
        <v>515</v>
      </c>
      <c r="B516" s="1">
        <v>26</v>
      </c>
      <c r="C516" s="1" t="s">
        <v>186</v>
      </c>
      <c r="D516" s="1">
        <v>2024</v>
      </c>
      <c r="E516" s="1" t="s">
        <v>63</v>
      </c>
      <c r="F516" s="1" t="s">
        <v>23</v>
      </c>
      <c r="I516" s="1" t="s">
        <v>88</v>
      </c>
      <c r="N516" s="1" t="s">
        <v>184</v>
      </c>
      <c r="P516" s="1" t="s">
        <v>24</v>
      </c>
      <c r="R516" s="1">
        <v>14</v>
      </c>
      <c r="S516" s="1" t="s">
        <v>15</v>
      </c>
      <c r="T516" s="1">
        <v>-6.25E-2</v>
      </c>
      <c r="U516" s="1">
        <v>0.21875</v>
      </c>
      <c r="W516" s="1" t="s">
        <v>33</v>
      </c>
      <c r="X516" s="1" t="s">
        <v>37</v>
      </c>
    </row>
    <row r="517" spans="1:24" x14ac:dyDescent="0.4">
      <c r="A517" s="1">
        <v>516</v>
      </c>
      <c r="B517" s="1">
        <v>26</v>
      </c>
      <c r="C517" s="1" t="s">
        <v>186</v>
      </c>
      <c r="D517" s="1">
        <v>2024</v>
      </c>
      <c r="E517" s="1" t="s">
        <v>63</v>
      </c>
      <c r="F517" s="1" t="s">
        <v>23</v>
      </c>
      <c r="I517" s="1" t="s">
        <v>88</v>
      </c>
      <c r="N517" s="1" t="s">
        <v>185</v>
      </c>
      <c r="P517" s="1" t="s">
        <v>24</v>
      </c>
      <c r="R517" s="1">
        <v>12</v>
      </c>
      <c r="S517" s="1" t="s">
        <v>15</v>
      </c>
      <c r="T517" s="1">
        <v>0.359375</v>
      </c>
      <c r="U517" s="1">
        <v>0.71875</v>
      </c>
      <c r="W517" s="1" t="s">
        <v>33</v>
      </c>
      <c r="X517" s="1" t="s">
        <v>37</v>
      </c>
    </row>
    <row r="518" spans="1:24" x14ac:dyDescent="0.4">
      <c r="A518" s="1">
        <v>517</v>
      </c>
      <c r="B518" s="1">
        <v>26</v>
      </c>
      <c r="C518" s="1" t="s">
        <v>186</v>
      </c>
      <c r="D518" s="1">
        <v>2024</v>
      </c>
      <c r="E518" s="1" t="s">
        <v>63</v>
      </c>
      <c r="F518" s="1" t="s">
        <v>23</v>
      </c>
      <c r="G518" s="1" t="s">
        <v>104</v>
      </c>
      <c r="I518" s="1" t="s">
        <v>88</v>
      </c>
      <c r="P518" s="1" t="s">
        <v>25</v>
      </c>
      <c r="R518" s="1">
        <v>6</v>
      </c>
      <c r="S518" s="1" t="s">
        <v>15</v>
      </c>
      <c r="T518" s="1">
        <v>-0.34477611940298508</v>
      </c>
      <c r="U518" s="1">
        <v>-0.19701492537313434</v>
      </c>
      <c r="W518" s="1" t="s">
        <v>33</v>
      </c>
      <c r="X518" s="1" t="s">
        <v>37</v>
      </c>
    </row>
    <row r="519" spans="1:24" x14ac:dyDescent="0.4">
      <c r="A519" s="1">
        <v>518</v>
      </c>
      <c r="B519" s="1">
        <v>26</v>
      </c>
      <c r="C519" s="1" t="s">
        <v>186</v>
      </c>
      <c r="D519" s="1">
        <v>2024</v>
      </c>
      <c r="E519" s="1" t="s">
        <v>63</v>
      </c>
      <c r="F519" s="1" t="s">
        <v>23</v>
      </c>
      <c r="G519" s="1" t="s">
        <v>76</v>
      </c>
      <c r="I519" s="1" t="s">
        <v>88</v>
      </c>
      <c r="P519" s="1" t="s">
        <v>25</v>
      </c>
      <c r="R519" s="1">
        <v>29</v>
      </c>
      <c r="S519" s="1" t="s">
        <v>15</v>
      </c>
      <c r="T519" s="1">
        <v>0.16119402985074627</v>
      </c>
      <c r="U519" s="1">
        <v>0.21044776119402986</v>
      </c>
      <c r="W519" s="1" t="s">
        <v>33</v>
      </c>
      <c r="X519" s="1" t="s">
        <v>37</v>
      </c>
    </row>
    <row r="520" spans="1:24" x14ac:dyDescent="0.4">
      <c r="A520" s="1">
        <v>519</v>
      </c>
      <c r="B520" s="1">
        <v>26</v>
      </c>
      <c r="C520" s="1" t="s">
        <v>186</v>
      </c>
      <c r="D520" s="1">
        <v>2024</v>
      </c>
      <c r="E520" s="1" t="s">
        <v>63</v>
      </c>
      <c r="F520" s="1" t="s">
        <v>23</v>
      </c>
      <c r="G520" s="1" t="s">
        <v>76</v>
      </c>
      <c r="I520" s="1" t="s">
        <v>88</v>
      </c>
      <c r="P520" s="1" t="s">
        <v>25</v>
      </c>
      <c r="R520" s="1">
        <v>28</v>
      </c>
      <c r="S520" s="1" t="s">
        <v>15</v>
      </c>
      <c r="T520" s="1">
        <v>1.3432835820895521E-2</v>
      </c>
      <c r="U520" s="1">
        <v>6.2686567164179099E-2</v>
      </c>
      <c r="W520" s="1" t="s">
        <v>33</v>
      </c>
      <c r="X520" s="1" t="s">
        <v>37</v>
      </c>
    </row>
    <row r="521" spans="1:24" x14ac:dyDescent="0.4">
      <c r="A521" s="1">
        <v>520</v>
      </c>
      <c r="B521" s="1">
        <v>26</v>
      </c>
      <c r="C521" s="1" t="s">
        <v>186</v>
      </c>
      <c r="D521" s="1">
        <v>2024</v>
      </c>
      <c r="E521" s="1" t="s">
        <v>63</v>
      </c>
      <c r="F521" s="1" t="s">
        <v>23</v>
      </c>
      <c r="I521" s="1" t="s">
        <v>88</v>
      </c>
      <c r="K521" s="1" t="s">
        <v>64</v>
      </c>
      <c r="P521" s="1" t="s">
        <v>25</v>
      </c>
      <c r="R521" s="1">
        <v>30</v>
      </c>
      <c r="S521" s="1" t="s">
        <v>15</v>
      </c>
      <c r="T521" s="1">
        <v>0.22835820895522385</v>
      </c>
      <c r="U521" s="1">
        <v>0.26865671641791045</v>
      </c>
      <c r="W521" s="1" t="s">
        <v>33</v>
      </c>
      <c r="X521" s="1" t="s">
        <v>37</v>
      </c>
    </row>
    <row r="522" spans="1:24" x14ac:dyDescent="0.4">
      <c r="A522" s="1">
        <v>521</v>
      </c>
      <c r="B522" s="1">
        <v>26</v>
      </c>
      <c r="C522" s="1" t="s">
        <v>186</v>
      </c>
      <c r="D522" s="1">
        <v>2024</v>
      </c>
      <c r="E522" s="1" t="s">
        <v>63</v>
      </c>
      <c r="F522" s="1" t="s">
        <v>23</v>
      </c>
      <c r="I522" s="1" t="s">
        <v>88</v>
      </c>
      <c r="K522" s="1" t="s">
        <v>40</v>
      </c>
      <c r="P522" s="1" t="s">
        <v>25</v>
      </c>
      <c r="R522" s="1">
        <v>23</v>
      </c>
      <c r="S522" s="1" t="s">
        <v>15</v>
      </c>
      <c r="T522" s="1">
        <v>-1.3432835820895521E-2</v>
      </c>
      <c r="U522" s="1">
        <v>3.5820895522388055E-2</v>
      </c>
      <c r="W522" s="1" t="s">
        <v>33</v>
      </c>
      <c r="X522" s="1" t="s">
        <v>37</v>
      </c>
    </row>
    <row r="523" spans="1:24" x14ac:dyDescent="0.4">
      <c r="A523" s="1">
        <v>522</v>
      </c>
      <c r="B523" s="1">
        <v>26</v>
      </c>
      <c r="C523" s="1" t="s">
        <v>186</v>
      </c>
      <c r="D523" s="1">
        <v>2024</v>
      </c>
      <c r="E523" s="1" t="s">
        <v>63</v>
      </c>
      <c r="F523" s="1" t="s">
        <v>23</v>
      </c>
      <c r="I523" s="1" t="s">
        <v>88</v>
      </c>
      <c r="K523" s="1" t="s">
        <v>38</v>
      </c>
      <c r="P523" s="1" t="s">
        <v>25</v>
      </c>
      <c r="R523" s="1">
        <v>45</v>
      </c>
      <c r="S523" s="1" t="s">
        <v>15</v>
      </c>
      <c r="T523" s="1">
        <v>8.0597014925373134E-2</v>
      </c>
      <c r="U523" s="1">
        <v>0.11641791044776119</v>
      </c>
      <c r="W523" s="1" t="s">
        <v>33</v>
      </c>
      <c r="X523" s="1" t="s">
        <v>37</v>
      </c>
    </row>
    <row r="524" spans="1:24" x14ac:dyDescent="0.4">
      <c r="A524" s="1">
        <v>523</v>
      </c>
      <c r="B524" s="1">
        <v>26</v>
      </c>
      <c r="C524" s="1" t="s">
        <v>186</v>
      </c>
      <c r="D524" s="1">
        <v>2024</v>
      </c>
      <c r="E524" s="1" t="s">
        <v>63</v>
      </c>
      <c r="F524" s="1" t="s">
        <v>23</v>
      </c>
      <c r="I524" s="1" t="s">
        <v>88</v>
      </c>
      <c r="P524" s="1" t="s">
        <v>25</v>
      </c>
      <c r="R524" s="1">
        <v>90</v>
      </c>
      <c r="S524" s="1" t="s">
        <v>15</v>
      </c>
      <c r="T524" s="1">
        <v>0.11194029850746269</v>
      </c>
      <c r="U524" s="1">
        <v>0.14328358208955222</v>
      </c>
      <c r="W524" s="1" t="s">
        <v>33</v>
      </c>
      <c r="X524" s="1" t="s">
        <v>37</v>
      </c>
    </row>
    <row r="525" spans="1:24" x14ac:dyDescent="0.4">
      <c r="A525" s="1">
        <v>524</v>
      </c>
      <c r="B525" s="1">
        <v>26</v>
      </c>
      <c r="C525" s="1" t="s">
        <v>186</v>
      </c>
      <c r="D525" s="1">
        <v>2024</v>
      </c>
      <c r="E525" s="1" t="s">
        <v>63</v>
      </c>
      <c r="F525" s="1" t="s">
        <v>23</v>
      </c>
      <c r="I525" s="1" t="s">
        <v>88</v>
      </c>
      <c r="P525" s="1" t="s">
        <v>25</v>
      </c>
      <c r="R525" s="1">
        <v>8</v>
      </c>
      <c r="S525" s="1" t="s">
        <v>15</v>
      </c>
      <c r="T525" s="1">
        <v>2.6865671641791041E-2</v>
      </c>
      <c r="U525" s="1">
        <v>0.1298507462686567</v>
      </c>
      <c r="W525" s="1" t="s">
        <v>33</v>
      </c>
      <c r="X525" s="1" t="s">
        <v>37</v>
      </c>
    </row>
    <row r="526" spans="1:24" x14ac:dyDescent="0.4">
      <c r="A526" s="1">
        <v>525</v>
      </c>
      <c r="B526" s="1">
        <v>26</v>
      </c>
      <c r="C526" s="1" t="s">
        <v>186</v>
      </c>
      <c r="D526" s="1">
        <v>2024</v>
      </c>
      <c r="E526" s="1" t="s">
        <v>63</v>
      </c>
      <c r="F526" s="1" t="s">
        <v>23</v>
      </c>
      <c r="I526" s="1" t="s">
        <v>88</v>
      </c>
      <c r="N526" s="1" t="s">
        <v>183</v>
      </c>
      <c r="P526" s="1" t="s">
        <v>25</v>
      </c>
      <c r="R526" s="1">
        <v>10</v>
      </c>
      <c r="S526" s="1" t="s">
        <v>15</v>
      </c>
      <c r="T526" s="1">
        <v>-6.7164179104477612E-2</v>
      </c>
      <c r="U526" s="1">
        <v>1.7910447761194027E-2</v>
      </c>
      <c r="W526" s="1" t="s">
        <v>33</v>
      </c>
      <c r="X526" s="1" t="s">
        <v>37</v>
      </c>
    </row>
    <row r="527" spans="1:24" x14ac:dyDescent="0.4">
      <c r="A527" s="1">
        <v>526</v>
      </c>
      <c r="B527" s="1">
        <v>26</v>
      </c>
      <c r="C527" s="1" t="s">
        <v>186</v>
      </c>
      <c r="D527" s="1">
        <v>2024</v>
      </c>
      <c r="E527" s="1" t="s">
        <v>63</v>
      </c>
      <c r="F527" s="1" t="s">
        <v>23</v>
      </c>
      <c r="I527" s="1" t="s">
        <v>88</v>
      </c>
      <c r="N527" s="1" t="s">
        <v>183</v>
      </c>
      <c r="P527" s="1" t="s">
        <v>25</v>
      </c>
      <c r="R527" s="1">
        <v>6</v>
      </c>
      <c r="S527" s="1" t="s">
        <v>15</v>
      </c>
      <c r="T527" s="1">
        <v>2.2388059701492536E-2</v>
      </c>
      <c r="U527" s="1">
        <v>6.7164179104477612E-2</v>
      </c>
      <c r="W527" s="1" t="s">
        <v>33</v>
      </c>
      <c r="X527" s="1" t="s">
        <v>37</v>
      </c>
    </row>
    <row r="528" spans="1:24" x14ac:dyDescent="0.4">
      <c r="A528" s="1">
        <v>527</v>
      </c>
      <c r="B528" s="1">
        <v>26</v>
      </c>
      <c r="C528" s="1" t="s">
        <v>186</v>
      </c>
      <c r="D528" s="1">
        <v>2024</v>
      </c>
      <c r="E528" s="1" t="s">
        <v>63</v>
      </c>
      <c r="F528" s="1" t="s">
        <v>23</v>
      </c>
      <c r="I528" s="1" t="s">
        <v>88</v>
      </c>
      <c r="N528" s="1" t="s">
        <v>184</v>
      </c>
      <c r="P528" s="1" t="s">
        <v>25</v>
      </c>
      <c r="R528" s="1">
        <v>18</v>
      </c>
      <c r="S528" s="1" t="s">
        <v>15</v>
      </c>
      <c r="T528" s="1">
        <v>0.14776119402985075</v>
      </c>
      <c r="U528" s="1">
        <v>0.20149253731343283</v>
      </c>
      <c r="W528" s="1" t="s">
        <v>33</v>
      </c>
      <c r="X528" s="1" t="s">
        <v>37</v>
      </c>
    </row>
    <row r="529" spans="1:24" x14ac:dyDescent="0.4">
      <c r="A529" s="1">
        <v>528</v>
      </c>
      <c r="B529" s="1">
        <v>26</v>
      </c>
      <c r="C529" s="1" t="s">
        <v>186</v>
      </c>
      <c r="D529" s="1">
        <v>2024</v>
      </c>
      <c r="E529" s="1" t="s">
        <v>63</v>
      </c>
      <c r="F529" s="1" t="s">
        <v>23</v>
      </c>
      <c r="I529" s="1" t="s">
        <v>88</v>
      </c>
      <c r="N529" s="1" t="s">
        <v>185</v>
      </c>
      <c r="P529" s="1" t="s">
        <v>25</v>
      </c>
      <c r="R529" s="1">
        <v>41</v>
      </c>
      <c r="S529" s="1" t="s">
        <v>15</v>
      </c>
      <c r="T529" s="1">
        <v>0.17014925373134326</v>
      </c>
      <c r="U529" s="1">
        <v>0.21044776119402986</v>
      </c>
      <c r="W529" s="1" t="s">
        <v>33</v>
      </c>
      <c r="X529" s="1" t="s">
        <v>37</v>
      </c>
    </row>
    <row r="530" spans="1:24" ht="13.9" x14ac:dyDescent="0.4">
      <c r="S530" s="7"/>
    </row>
    <row r="531" spans="1:24" ht="13.9" x14ac:dyDescent="0.4">
      <c r="S531" s="7"/>
    </row>
    <row r="532" spans="1:24" ht="13.9" x14ac:dyDescent="0.4">
      <c r="S532" s="7"/>
    </row>
    <row r="533" spans="1:24" ht="13.9" x14ac:dyDescent="0.4">
      <c r="S533" s="7"/>
    </row>
    <row r="534" spans="1:24" ht="13.9" x14ac:dyDescent="0.4">
      <c r="S534" s="7"/>
    </row>
    <row r="535" spans="1:24" ht="13.9" x14ac:dyDescent="0.4">
      <c r="S535" s="7"/>
    </row>
    <row r="536" spans="1:24" ht="13.9" x14ac:dyDescent="0.4">
      <c r="S536" s="7"/>
    </row>
    <row r="537" spans="1:24" ht="13.9" x14ac:dyDescent="0.4">
      <c r="S537" s="7"/>
    </row>
    <row r="538" spans="1:24" ht="13.9" x14ac:dyDescent="0.4">
      <c r="S538" s="7"/>
    </row>
    <row r="539" spans="1:24" ht="13.9" x14ac:dyDescent="0.4">
      <c r="S539" s="7"/>
    </row>
    <row r="540" spans="1:24" ht="13.9" x14ac:dyDescent="0.4">
      <c r="S540" s="7"/>
    </row>
    <row r="541" spans="1:24" ht="13.9" x14ac:dyDescent="0.4">
      <c r="S541" s="7"/>
    </row>
    <row r="542" spans="1:24" ht="13.9" x14ac:dyDescent="0.4">
      <c r="S542" s="7"/>
    </row>
    <row r="543" spans="1:24" ht="13.9" x14ac:dyDescent="0.4">
      <c r="S543" s="7"/>
    </row>
    <row r="544" spans="1:24" ht="13.9" x14ac:dyDescent="0.4">
      <c r="S544" s="7"/>
    </row>
  </sheetData>
  <sortState xmlns:xlrd2="http://schemas.microsoft.com/office/spreadsheetml/2017/richdata2" ref="A2:X507">
    <sortCondition ref="A1:A50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F315-F8B1-42F9-BC16-B72A57CFE03D}">
  <dimension ref="A1:Y368"/>
  <sheetViews>
    <sheetView topLeftCell="B1" workbookViewId="0">
      <pane ySplit="1" topLeftCell="A334" activePane="bottomLeft" state="frozen"/>
      <selection pane="bottomLeft" activeCell="E359" sqref="A1:Y368"/>
    </sheetView>
  </sheetViews>
  <sheetFormatPr defaultColWidth="8.86328125" defaultRowHeight="13.5" x14ac:dyDescent="0.4"/>
  <cols>
    <col min="1" max="1" width="4.86328125" style="1" bestFit="1" customWidth="1"/>
    <col min="2" max="2" width="9.53125" style="1" bestFit="1" customWidth="1"/>
    <col min="3" max="3" width="15.1328125" style="1" bestFit="1" customWidth="1"/>
    <col min="4" max="4" width="6.1328125" style="1" bestFit="1" customWidth="1"/>
    <col min="5" max="5" width="51.53125" style="1" bestFit="1" customWidth="1"/>
    <col min="6" max="6" width="36.19921875" style="1" bestFit="1" customWidth="1"/>
    <col min="7" max="7" width="16.86328125" style="1" bestFit="1" customWidth="1"/>
    <col min="8" max="8" width="15.19921875" style="1" bestFit="1" customWidth="1"/>
    <col min="9" max="9" width="26.33203125" style="1" bestFit="1" customWidth="1"/>
    <col min="10" max="10" width="18.1328125" style="1" bestFit="1" customWidth="1"/>
    <col min="11" max="11" width="12.19921875" style="1" bestFit="1" customWidth="1"/>
    <col min="12" max="12" width="21.53125" style="1" bestFit="1" customWidth="1"/>
    <col min="13" max="13" width="13.33203125" style="1" bestFit="1" customWidth="1"/>
    <col min="14" max="14" width="13.33203125" style="1" customWidth="1"/>
    <col min="15" max="15" width="21.796875" style="1" bestFit="1" customWidth="1"/>
    <col min="16" max="16" width="11.86328125" style="1" bestFit="1" customWidth="1"/>
    <col min="17" max="17" width="18.46484375" style="1" bestFit="1" customWidth="1"/>
    <col min="18" max="18" width="19.46484375" style="1" bestFit="1" customWidth="1"/>
    <col min="19" max="20" width="13.6640625" style="1" bestFit="1" customWidth="1"/>
    <col min="21" max="21" width="14.1328125" style="1" bestFit="1" customWidth="1"/>
    <col min="22" max="22" width="46" style="1" bestFit="1" customWidth="1"/>
    <col min="23" max="23" width="35.1328125" style="1" bestFit="1" customWidth="1"/>
    <col min="24" max="24" width="16.19921875" style="1" bestFit="1" customWidth="1"/>
    <col min="25" max="25" width="11.796875" style="1" bestFit="1" customWidth="1"/>
    <col min="26" max="16384" width="8.86328125" style="1"/>
  </cols>
  <sheetData>
    <row r="1" spans="1:25" s="2" customFormat="1" ht="22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6" t="s">
        <v>5</v>
      </c>
      <c r="H1" s="6" t="s">
        <v>6</v>
      </c>
      <c r="I1" s="6" t="s">
        <v>34</v>
      </c>
      <c r="J1" s="6" t="s">
        <v>7</v>
      </c>
      <c r="K1" s="6" t="s">
        <v>10</v>
      </c>
      <c r="L1" s="3" t="s">
        <v>58</v>
      </c>
      <c r="M1" s="6" t="s">
        <v>8</v>
      </c>
      <c r="N1" s="5" t="s">
        <v>11</v>
      </c>
      <c r="O1" s="2" t="s">
        <v>20</v>
      </c>
      <c r="P1" s="2" t="s">
        <v>17</v>
      </c>
      <c r="Q1" s="2" t="s">
        <v>52</v>
      </c>
      <c r="R1" s="2" t="s">
        <v>13</v>
      </c>
      <c r="S1" s="2" t="s">
        <v>16</v>
      </c>
      <c r="T1" s="2" t="s">
        <v>18</v>
      </c>
      <c r="U1" s="2" t="s">
        <v>19</v>
      </c>
      <c r="V1" s="2" t="s">
        <v>14</v>
      </c>
      <c r="W1" s="2" t="s">
        <v>12</v>
      </c>
      <c r="X1" s="2" t="s">
        <v>181</v>
      </c>
      <c r="Y1" s="2" t="s">
        <v>180</v>
      </c>
    </row>
    <row r="2" spans="1:25" x14ac:dyDescent="0.4">
      <c r="A2" s="1">
        <v>1</v>
      </c>
      <c r="B2" s="1">
        <v>1</v>
      </c>
      <c r="C2" s="1" t="s">
        <v>21</v>
      </c>
      <c r="D2" s="1">
        <v>2020</v>
      </c>
      <c r="E2" s="1" t="s">
        <v>22</v>
      </c>
      <c r="F2" s="1" t="s">
        <v>23</v>
      </c>
      <c r="O2" s="1" t="s">
        <v>24</v>
      </c>
      <c r="P2" s="1">
        <v>8</v>
      </c>
      <c r="Q2" s="1">
        <v>30</v>
      </c>
      <c r="R2" s="1" t="s">
        <v>27</v>
      </c>
      <c r="S2" s="1">
        <v>12.7536</v>
      </c>
      <c r="T2" s="1">
        <v>40.579700000000003</v>
      </c>
      <c r="V2" s="1" t="s">
        <v>28</v>
      </c>
      <c r="W2" s="1" t="s">
        <v>53</v>
      </c>
      <c r="X2" s="1">
        <f>2+2+2+1+1+2+1+1</f>
        <v>12</v>
      </c>
      <c r="Y2" s="1" t="str">
        <f>IF(X2&lt;15,"low quality","high quality")</f>
        <v>low quality</v>
      </c>
    </row>
    <row r="3" spans="1:25" x14ac:dyDescent="0.4">
      <c r="A3" s="1">
        <v>2</v>
      </c>
      <c r="B3" s="1">
        <v>1</v>
      </c>
      <c r="C3" s="1" t="s">
        <v>21</v>
      </c>
      <c r="D3" s="1">
        <v>2020</v>
      </c>
      <c r="E3" s="1" t="s">
        <v>22</v>
      </c>
      <c r="F3" s="1" t="s">
        <v>23</v>
      </c>
      <c r="O3" s="1" t="s">
        <v>25</v>
      </c>
      <c r="P3" s="1">
        <v>114</v>
      </c>
      <c r="Q3" s="1">
        <v>1462</v>
      </c>
      <c r="R3" s="1" t="s">
        <v>27</v>
      </c>
      <c r="S3" s="1">
        <v>1.7391300000000001</v>
      </c>
      <c r="T3" s="1">
        <v>4.0579700000000001</v>
      </c>
      <c r="V3" s="1" t="s">
        <v>28</v>
      </c>
      <c r="W3" s="1" t="s">
        <v>53</v>
      </c>
      <c r="X3" s="1">
        <f>2+2+2+1+1+2+1+1</f>
        <v>12</v>
      </c>
      <c r="Y3" s="1" t="str">
        <f t="shared" ref="Y3:Y66" si="0">IF(X3&lt;15,"low quality","high quality")</f>
        <v>low quality</v>
      </c>
    </row>
    <row r="4" spans="1:25" x14ac:dyDescent="0.4">
      <c r="A4" s="1">
        <v>3</v>
      </c>
      <c r="B4" s="1">
        <v>2</v>
      </c>
      <c r="C4" s="1" t="s">
        <v>30</v>
      </c>
      <c r="D4" s="1">
        <v>2017</v>
      </c>
      <c r="E4" s="1" t="s">
        <v>22</v>
      </c>
      <c r="F4" s="1" t="s">
        <v>31</v>
      </c>
      <c r="I4" s="1" t="s">
        <v>35</v>
      </c>
      <c r="K4" s="1" t="s">
        <v>38</v>
      </c>
      <c r="O4" s="1" t="s">
        <v>25</v>
      </c>
      <c r="P4" s="1">
        <v>16</v>
      </c>
      <c r="Q4" s="1">
        <v>68</v>
      </c>
      <c r="R4" s="1" t="s">
        <v>27</v>
      </c>
      <c r="S4" s="1">
        <v>2.30769</v>
      </c>
      <c r="T4" s="1">
        <v>7.1428599999999998</v>
      </c>
      <c r="V4" s="1" t="s">
        <v>28</v>
      </c>
      <c r="W4" s="1" t="s">
        <v>37</v>
      </c>
      <c r="X4" s="1">
        <f t="shared" ref="X4:X15" si="1">2+2+2+2+2+2+2+1</f>
        <v>15</v>
      </c>
      <c r="Y4" s="1" t="str">
        <f t="shared" si="0"/>
        <v>high quality</v>
      </c>
    </row>
    <row r="5" spans="1:25" x14ac:dyDescent="0.4">
      <c r="A5" s="1">
        <v>4</v>
      </c>
      <c r="B5" s="1">
        <v>2</v>
      </c>
      <c r="C5" s="1" t="s">
        <v>30</v>
      </c>
      <c r="D5" s="1">
        <v>2017</v>
      </c>
      <c r="E5" s="1" t="s">
        <v>22</v>
      </c>
      <c r="F5" s="1" t="s">
        <v>31</v>
      </c>
      <c r="I5" s="1" t="s">
        <v>35</v>
      </c>
      <c r="K5" s="1" t="s">
        <v>38</v>
      </c>
      <c r="O5" s="1" t="s">
        <v>25</v>
      </c>
      <c r="P5" s="1">
        <v>16</v>
      </c>
      <c r="Q5" s="1">
        <v>68</v>
      </c>
      <c r="R5" s="1" t="s">
        <v>27</v>
      </c>
      <c r="S5" s="1">
        <v>1.8681300000000001</v>
      </c>
      <c r="T5" s="1">
        <v>6.9230799999999997</v>
      </c>
      <c r="V5" s="1" t="s">
        <v>32</v>
      </c>
      <c r="W5" s="1" t="s">
        <v>37</v>
      </c>
      <c r="X5" s="1">
        <f t="shared" si="1"/>
        <v>15</v>
      </c>
      <c r="Y5" s="1" t="str">
        <f t="shared" si="0"/>
        <v>high quality</v>
      </c>
    </row>
    <row r="6" spans="1:25" x14ac:dyDescent="0.4">
      <c r="A6" s="1">
        <v>5</v>
      </c>
      <c r="B6" s="1">
        <v>2</v>
      </c>
      <c r="C6" s="1" t="s">
        <v>30</v>
      </c>
      <c r="D6" s="1">
        <v>2017</v>
      </c>
      <c r="E6" s="1" t="s">
        <v>22</v>
      </c>
      <c r="F6" s="1" t="s">
        <v>31</v>
      </c>
      <c r="I6" s="1" t="s">
        <v>35</v>
      </c>
      <c r="K6" s="1" t="s">
        <v>38</v>
      </c>
      <c r="O6" s="1" t="s">
        <v>25</v>
      </c>
      <c r="P6" s="1">
        <v>16</v>
      </c>
      <c r="Q6" s="1">
        <v>68</v>
      </c>
      <c r="R6" s="1" t="s">
        <v>27</v>
      </c>
      <c r="S6" s="1">
        <v>2.5274700000000001</v>
      </c>
      <c r="T6" s="1">
        <v>7.0329699999999997</v>
      </c>
      <c r="V6" s="1" t="s">
        <v>33</v>
      </c>
      <c r="W6" s="1" t="s">
        <v>37</v>
      </c>
      <c r="X6" s="1">
        <f t="shared" si="1"/>
        <v>15</v>
      </c>
      <c r="Y6" s="1" t="str">
        <f t="shared" si="0"/>
        <v>high quality</v>
      </c>
    </row>
    <row r="7" spans="1:25" x14ac:dyDescent="0.4">
      <c r="A7" s="1">
        <v>6</v>
      </c>
      <c r="B7" s="1">
        <v>2</v>
      </c>
      <c r="C7" s="1" t="s">
        <v>30</v>
      </c>
      <c r="D7" s="1">
        <v>2017</v>
      </c>
      <c r="E7" s="1" t="s">
        <v>22</v>
      </c>
      <c r="F7" s="1" t="s">
        <v>31</v>
      </c>
      <c r="I7" s="1" t="s">
        <v>35</v>
      </c>
      <c r="K7" s="1" t="s">
        <v>39</v>
      </c>
      <c r="O7" s="1" t="s">
        <v>25</v>
      </c>
      <c r="P7" s="1">
        <v>6</v>
      </c>
      <c r="Q7" s="1">
        <v>14</v>
      </c>
      <c r="R7" s="1" t="s">
        <v>27</v>
      </c>
      <c r="S7" s="1">
        <v>-10.879099999999999</v>
      </c>
      <c r="T7" s="1">
        <v>-1.9780199999999999</v>
      </c>
      <c r="V7" s="1" t="s">
        <v>28</v>
      </c>
      <c r="W7" s="1" t="s">
        <v>37</v>
      </c>
      <c r="X7" s="1">
        <f t="shared" si="1"/>
        <v>15</v>
      </c>
      <c r="Y7" s="1" t="str">
        <f t="shared" si="0"/>
        <v>high quality</v>
      </c>
    </row>
    <row r="8" spans="1:25" x14ac:dyDescent="0.4">
      <c r="A8" s="1">
        <v>7</v>
      </c>
      <c r="B8" s="1">
        <v>2</v>
      </c>
      <c r="C8" s="1" t="s">
        <v>30</v>
      </c>
      <c r="D8" s="1">
        <v>2017</v>
      </c>
      <c r="E8" s="1" t="s">
        <v>22</v>
      </c>
      <c r="F8" s="1" t="s">
        <v>31</v>
      </c>
      <c r="I8" s="1" t="s">
        <v>35</v>
      </c>
      <c r="K8" s="1" t="s">
        <v>39</v>
      </c>
      <c r="O8" s="1" t="s">
        <v>25</v>
      </c>
      <c r="P8" s="1">
        <v>6</v>
      </c>
      <c r="Q8" s="1">
        <v>14</v>
      </c>
      <c r="R8" s="1" t="s">
        <v>27</v>
      </c>
      <c r="S8" s="1">
        <v>-11.3187</v>
      </c>
      <c r="T8" s="1">
        <v>-1.9780199999999999</v>
      </c>
      <c r="V8" s="1" t="s">
        <v>32</v>
      </c>
      <c r="W8" s="1" t="s">
        <v>37</v>
      </c>
      <c r="X8" s="1">
        <f t="shared" si="1"/>
        <v>15</v>
      </c>
      <c r="Y8" s="1" t="str">
        <f t="shared" si="0"/>
        <v>high quality</v>
      </c>
    </row>
    <row r="9" spans="1:25" x14ac:dyDescent="0.4">
      <c r="A9" s="1">
        <v>8</v>
      </c>
      <c r="B9" s="1">
        <v>2</v>
      </c>
      <c r="C9" s="1" t="s">
        <v>30</v>
      </c>
      <c r="D9" s="1">
        <v>2017</v>
      </c>
      <c r="E9" s="1" t="s">
        <v>22</v>
      </c>
      <c r="F9" s="1" t="s">
        <v>31</v>
      </c>
      <c r="I9" s="1" t="s">
        <v>35</v>
      </c>
      <c r="K9" s="1" t="s">
        <v>39</v>
      </c>
      <c r="O9" s="1" t="s">
        <v>25</v>
      </c>
      <c r="P9" s="1">
        <v>6</v>
      </c>
      <c r="Q9" s="1">
        <v>14</v>
      </c>
      <c r="R9" s="1" t="s">
        <v>27</v>
      </c>
      <c r="S9" s="1">
        <v>-10.219799999999999</v>
      </c>
      <c r="T9" s="1">
        <v>-1.9780199999999999</v>
      </c>
      <c r="V9" s="1" t="s">
        <v>33</v>
      </c>
      <c r="W9" s="1" t="s">
        <v>37</v>
      </c>
      <c r="X9" s="1">
        <f t="shared" si="1"/>
        <v>15</v>
      </c>
      <c r="Y9" s="1" t="str">
        <f t="shared" si="0"/>
        <v>high quality</v>
      </c>
    </row>
    <row r="10" spans="1:25" x14ac:dyDescent="0.4">
      <c r="A10" s="1">
        <v>9</v>
      </c>
      <c r="B10" s="1">
        <v>2</v>
      </c>
      <c r="C10" s="1" t="s">
        <v>30</v>
      </c>
      <c r="D10" s="1">
        <v>2017</v>
      </c>
      <c r="E10" s="1" t="s">
        <v>22</v>
      </c>
      <c r="F10" s="1" t="s">
        <v>31</v>
      </c>
      <c r="I10" s="1" t="s">
        <v>35</v>
      </c>
      <c r="K10" s="1" t="s">
        <v>40</v>
      </c>
      <c r="O10" s="1" t="s">
        <v>25</v>
      </c>
      <c r="P10" s="1">
        <v>12</v>
      </c>
      <c r="Q10" s="1">
        <v>48</v>
      </c>
      <c r="R10" s="1" t="s">
        <v>27</v>
      </c>
      <c r="S10" s="1">
        <v>-18.241800000000001</v>
      </c>
      <c r="T10" s="1">
        <v>-7.5824199999999999</v>
      </c>
      <c r="V10" s="1" t="s">
        <v>28</v>
      </c>
      <c r="W10" s="1" t="s">
        <v>37</v>
      </c>
      <c r="X10" s="1">
        <f t="shared" si="1"/>
        <v>15</v>
      </c>
      <c r="Y10" s="1" t="str">
        <f t="shared" si="0"/>
        <v>high quality</v>
      </c>
    </row>
    <row r="11" spans="1:25" x14ac:dyDescent="0.4">
      <c r="A11" s="1">
        <v>10</v>
      </c>
      <c r="B11" s="1">
        <v>2</v>
      </c>
      <c r="C11" s="1" t="s">
        <v>30</v>
      </c>
      <c r="D11" s="1">
        <v>2017</v>
      </c>
      <c r="E11" s="1" t="s">
        <v>22</v>
      </c>
      <c r="F11" s="1" t="s">
        <v>31</v>
      </c>
      <c r="I11" s="1" t="s">
        <v>35</v>
      </c>
      <c r="K11" s="1" t="s">
        <v>40</v>
      </c>
      <c r="O11" s="1" t="s">
        <v>25</v>
      </c>
      <c r="P11" s="1">
        <v>12</v>
      </c>
      <c r="Q11" s="1">
        <v>48</v>
      </c>
      <c r="R11" s="1" t="s">
        <v>27</v>
      </c>
      <c r="S11" s="1">
        <v>-18.021999999999998</v>
      </c>
      <c r="T11" s="1">
        <v>-7.5824199999999999</v>
      </c>
      <c r="V11" s="1" t="s">
        <v>32</v>
      </c>
      <c r="W11" s="1" t="s">
        <v>37</v>
      </c>
      <c r="X11" s="1">
        <f t="shared" si="1"/>
        <v>15</v>
      </c>
      <c r="Y11" s="1" t="str">
        <f t="shared" si="0"/>
        <v>high quality</v>
      </c>
    </row>
    <row r="12" spans="1:25" x14ac:dyDescent="0.4">
      <c r="A12" s="1">
        <v>11</v>
      </c>
      <c r="B12" s="1">
        <v>2</v>
      </c>
      <c r="C12" s="1" t="s">
        <v>30</v>
      </c>
      <c r="D12" s="1">
        <v>2017</v>
      </c>
      <c r="E12" s="1" t="s">
        <v>22</v>
      </c>
      <c r="F12" s="1" t="s">
        <v>31</v>
      </c>
      <c r="I12" s="1" t="s">
        <v>35</v>
      </c>
      <c r="K12" s="1" t="s">
        <v>40</v>
      </c>
      <c r="O12" s="1" t="s">
        <v>25</v>
      </c>
      <c r="P12" s="1">
        <v>12</v>
      </c>
      <c r="Q12" s="1">
        <v>48</v>
      </c>
      <c r="R12" s="1" t="s">
        <v>27</v>
      </c>
      <c r="S12" s="1">
        <v>-17.5824</v>
      </c>
      <c r="T12" s="1">
        <v>-7.5824199999999999</v>
      </c>
      <c r="V12" s="1" t="s">
        <v>33</v>
      </c>
      <c r="W12" s="1" t="s">
        <v>37</v>
      </c>
      <c r="X12" s="1">
        <f t="shared" si="1"/>
        <v>15</v>
      </c>
      <c r="Y12" s="1" t="str">
        <f t="shared" si="0"/>
        <v>high quality</v>
      </c>
    </row>
    <row r="13" spans="1:25" x14ac:dyDescent="0.4">
      <c r="A13" s="1">
        <v>12</v>
      </c>
      <c r="B13" s="1">
        <v>2</v>
      </c>
      <c r="C13" s="1" t="s">
        <v>30</v>
      </c>
      <c r="D13" s="1">
        <v>2017</v>
      </c>
      <c r="E13" s="1" t="s">
        <v>22</v>
      </c>
      <c r="F13" s="1" t="s">
        <v>31</v>
      </c>
      <c r="I13" s="1" t="s">
        <v>36</v>
      </c>
      <c r="O13" s="1" t="s">
        <v>25</v>
      </c>
      <c r="P13" s="1">
        <v>32</v>
      </c>
      <c r="Q13" s="1">
        <v>160</v>
      </c>
      <c r="R13" s="1" t="s">
        <v>27</v>
      </c>
      <c r="S13" s="1">
        <v>-4.2857099999999999</v>
      </c>
      <c r="T13" s="1">
        <v>-2.7472500000000002</v>
      </c>
      <c r="V13" s="1" t="s">
        <v>28</v>
      </c>
      <c r="W13" s="1" t="s">
        <v>37</v>
      </c>
      <c r="X13" s="1">
        <f t="shared" si="1"/>
        <v>15</v>
      </c>
      <c r="Y13" s="1" t="str">
        <f t="shared" si="0"/>
        <v>high quality</v>
      </c>
    </row>
    <row r="14" spans="1:25" x14ac:dyDescent="0.4">
      <c r="A14" s="1">
        <v>13</v>
      </c>
      <c r="B14" s="1">
        <v>2</v>
      </c>
      <c r="C14" s="1" t="s">
        <v>30</v>
      </c>
      <c r="D14" s="1">
        <v>2017</v>
      </c>
      <c r="E14" s="1" t="s">
        <v>22</v>
      </c>
      <c r="F14" s="1" t="s">
        <v>31</v>
      </c>
      <c r="I14" s="1" t="s">
        <v>36</v>
      </c>
      <c r="O14" s="1" t="s">
        <v>25</v>
      </c>
      <c r="P14" s="1">
        <v>32</v>
      </c>
      <c r="Q14" s="1">
        <v>160</v>
      </c>
      <c r="R14" s="1" t="s">
        <v>27</v>
      </c>
      <c r="S14" s="1">
        <v>-4.1758199999999999</v>
      </c>
      <c r="T14" s="1">
        <v>-2.6373600000000001</v>
      </c>
      <c r="V14" s="1" t="s">
        <v>32</v>
      </c>
      <c r="W14" s="1" t="s">
        <v>37</v>
      </c>
      <c r="X14" s="1">
        <f t="shared" si="1"/>
        <v>15</v>
      </c>
      <c r="Y14" s="1" t="str">
        <f t="shared" si="0"/>
        <v>high quality</v>
      </c>
    </row>
    <row r="15" spans="1:25" x14ac:dyDescent="0.4">
      <c r="A15" s="1">
        <v>14</v>
      </c>
      <c r="B15" s="1">
        <v>2</v>
      </c>
      <c r="C15" s="1" t="s">
        <v>30</v>
      </c>
      <c r="D15" s="1">
        <v>2017</v>
      </c>
      <c r="E15" s="1" t="s">
        <v>22</v>
      </c>
      <c r="F15" s="1" t="s">
        <v>31</v>
      </c>
      <c r="I15" s="1" t="s">
        <v>36</v>
      </c>
      <c r="O15" s="1" t="s">
        <v>25</v>
      </c>
      <c r="P15" s="1">
        <v>32</v>
      </c>
      <c r="Q15" s="1">
        <v>160</v>
      </c>
      <c r="R15" s="1" t="s">
        <v>27</v>
      </c>
      <c r="S15" s="1">
        <v>-4.1758199999999999</v>
      </c>
      <c r="T15" s="1">
        <v>-2.6373600000000001</v>
      </c>
      <c r="V15" s="1" t="s">
        <v>33</v>
      </c>
      <c r="W15" s="1" t="s">
        <v>37</v>
      </c>
      <c r="X15" s="1">
        <f t="shared" si="1"/>
        <v>15</v>
      </c>
      <c r="Y15" s="1" t="str">
        <f t="shared" si="0"/>
        <v>high quality</v>
      </c>
    </row>
    <row r="16" spans="1:25" x14ac:dyDescent="0.4">
      <c r="A16" s="1">
        <v>15</v>
      </c>
      <c r="B16" s="1">
        <v>3</v>
      </c>
      <c r="C16" s="1" t="s">
        <v>41</v>
      </c>
      <c r="D16" s="1">
        <v>2019</v>
      </c>
      <c r="E16" s="1" t="s">
        <v>22</v>
      </c>
      <c r="F16" s="1" t="s">
        <v>23</v>
      </c>
      <c r="K16" s="1" t="s">
        <v>42</v>
      </c>
      <c r="O16" s="1" t="s">
        <v>24</v>
      </c>
      <c r="Q16" s="1">
        <v>480</v>
      </c>
      <c r="R16" s="1" t="s">
        <v>15</v>
      </c>
      <c r="S16" s="1">
        <v>-2.5238100000000001</v>
      </c>
      <c r="T16" s="1">
        <v>-1.4285699999999999</v>
      </c>
      <c r="V16" s="1" t="s">
        <v>33</v>
      </c>
      <c r="W16" s="1" t="s">
        <v>37</v>
      </c>
      <c r="X16" s="1">
        <f t="shared" ref="X16:X35" si="2">2+2+2+2+2+2+1+1</f>
        <v>14</v>
      </c>
      <c r="Y16" s="1" t="str">
        <f t="shared" si="0"/>
        <v>low quality</v>
      </c>
    </row>
    <row r="17" spans="1:25" x14ac:dyDescent="0.4">
      <c r="A17" s="1">
        <v>16</v>
      </c>
      <c r="B17" s="1">
        <v>3</v>
      </c>
      <c r="C17" s="1" t="s">
        <v>41</v>
      </c>
      <c r="D17" s="1">
        <v>2019</v>
      </c>
      <c r="E17" s="1" t="s">
        <v>22</v>
      </c>
      <c r="F17" s="1" t="s">
        <v>23</v>
      </c>
      <c r="K17" s="1" t="s">
        <v>38</v>
      </c>
      <c r="O17" s="1" t="s">
        <v>24</v>
      </c>
      <c r="Q17" s="1">
        <v>152</v>
      </c>
      <c r="R17" s="1" t="s">
        <v>15</v>
      </c>
      <c r="S17" s="1">
        <v>2.1428600000000002</v>
      </c>
      <c r="T17" s="1">
        <v>3.90476</v>
      </c>
      <c r="V17" s="1" t="s">
        <v>33</v>
      </c>
      <c r="W17" s="1" t="s">
        <v>37</v>
      </c>
      <c r="X17" s="1">
        <f t="shared" si="2"/>
        <v>14</v>
      </c>
      <c r="Y17" s="1" t="str">
        <f t="shared" si="0"/>
        <v>low quality</v>
      </c>
    </row>
    <row r="18" spans="1:25" x14ac:dyDescent="0.4">
      <c r="A18" s="1">
        <v>17</v>
      </c>
      <c r="B18" s="1">
        <v>3</v>
      </c>
      <c r="C18" s="1" t="s">
        <v>41</v>
      </c>
      <c r="D18" s="1">
        <v>2019</v>
      </c>
      <c r="E18" s="1" t="s">
        <v>22</v>
      </c>
      <c r="F18" s="1" t="s">
        <v>23</v>
      </c>
      <c r="K18" s="1" t="s">
        <v>40</v>
      </c>
      <c r="O18" s="1" t="s">
        <v>24</v>
      </c>
      <c r="Q18" s="1">
        <v>303</v>
      </c>
      <c r="R18" s="1" t="s">
        <v>15</v>
      </c>
      <c r="S18" s="1">
        <v>-5.0476200000000002</v>
      </c>
      <c r="T18" s="1">
        <v>-3.7142900000000001</v>
      </c>
      <c r="V18" s="1" t="s">
        <v>33</v>
      </c>
      <c r="W18" s="1" t="s">
        <v>37</v>
      </c>
      <c r="X18" s="1">
        <f t="shared" si="2"/>
        <v>14</v>
      </c>
      <c r="Y18" s="1" t="str">
        <f t="shared" si="0"/>
        <v>low quality</v>
      </c>
    </row>
    <row r="19" spans="1:25" x14ac:dyDescent="0.4">
      <c r="A19" s="1">
        <v>18</v>
      </c>
      <c r="B19" s="1">
        <v>3</v>
      </c>
      <c r="C19" s="1" t="s">
        <v>41</v>
      </c>
      <c r="D19" s="1">
        <v>2019</v>
      </c>
      <c r="E19" s="1" t="s">
        <v>22</v>
      </c>
      <c r="F19" s="1" t="s">
        <v>23</v>
      </c>
      <c r="M19" s="1" t="s">
        <v>43</v>
      </c>
      <c r="O19" s="1" t="s">
        <v>24</v>
      </c>
      <c r="Q19" s="1">
        <v>201</v>
      </c>
      <c r="R19" s="1" t="s">
        <v>15</v>
      </c>
      <c r="S19" s="1">
        <v>6.0476200000000002</v>
      </c>
      <c r="T19" s="1">
        <v>6.9523799999999998</v>
      </c>
      <c r="V19" s="1" t="s">
        <v>33</v>
      </c>
      <c r="W19" s="1" t="s">
        <v>37</v>
      </c>
      <c r="X19" s="1">
        <f t="shared" si="2"/>
        <v>14</v>
      </c>
      <c r="Y19" s="1" t="str">
        <f t="shared" si="0"/>
        <v>low quality</v>
      </c>
    </row>
    <row r="20" spans="1:25" x14ac:dyDescent="0.4">
      <c r="A20" s="1">
        <v>19</v>
      </c>
      <c r="B20" s="1">
        <v>3</v>
      </c>
      <c r="C20" s="1" t="s">
        <v>41</v>
      </c>
      <c r="D20" s="1">
        <v>2019</v>
      </c>
      <c r="E20" s="1" t="s">
        <v>22</v>
      </c>
      <c r="F20" s="1" t="s">
        <v>23</v>
      </c>
      <c r="M20" s="1" t="s">
        <v>44</v>
      </c>
      <c r="O20" s="1" t="s">
        <v>24</v>
      </c>
      <c r="Q20" s="1">
        <v>244</v>
      </c>
      <c r="R20" s="1" t="s">
        <v>15</v>
      </c>
      <c r="S20" s="1">
        <v>-7.9523799999999998</v>
      </c>
      <c r="T20" s="1">
        <v>-6.5238100000000001</v>
      </c>
      <c r="V20" s="1" t="s">
        <v>33</v>
      </c>
      <c r="W20" s="1" t="s">
        <v>37</v>
      </c>
      <c r="X20" s="1">
        <f t="shared" si="2"/>
        <v>14</v>
      </c>
      <c r="Y20" s="1" t="str">
        <f t="shared" si="0"/>
        <v>low quality</v>
      </c>
    </row>
    <row r="21" spans="1:25" x14ac:dyDescent="0.4">
      <c r="A21" s="1">
        <v>20</v>
      </c>
      <c r="B21" s="1">
        <v>3</v>
      </c>
      <c r="C21" s="1" t="s">
        <v>41</v>
      </c>
      <c r="D21" s="1">
        <v>2019</v>
      </c>
      <c r="E21" s="1" t="s">
        <v>22</v>
      </c>
      <c r="F21" s="1" t="s">
        <v>23</v>
      </c>
      <c r="M21" s="1" t="s">
        <v>45</v>
      </c>
      <c r="O21" s="1" t="s">
        <v>24</v>
      </c>
      <c r="Q21" s="1">
        <v>35</v>
      </c>
      <c r="R21" s="1" t="s">
        <v>15</v>
      </c>
      <c r="S21" s="1">
        <v>-2.9523799999999998</v>
      </c>
      <c r="T21" s="1">
        <v>-0.238095</v>
      </c>
      <c r="V21" s="1" t="s">
        <v>33</v>
      </c>
      <c r="W21" s="1" t="s">
        <v>37</v>
      </c>
      <c r="X21" s="1">
        <f t="shared" si="2"/>
        <v>14</v>
      </c>
      <c r="Y21" s="1" t="str">
        <f t="shared" si="0"/>
        <v>low quality</v>
      </c>
    </row>
    <row r="22" spans="1:25" x14ac:dyDescent="0.4">
      <c r="A22" s="1">
        <v>21</v>
      </c>
      <c r="B22" s="1">
        <v>3</v>
      </c>
      <c r="C22" s="1" t="s">
        <v>41</v>
      </c>
      <c r="D22" s="1">
        <v>2019</v>
      </c>
      <c r="E22" s="1" t="s">
        <v>22</v>
      </c>
      <c r="F22" s="1" t="s">
        <v>23</v>
      </c>
      <c r="H22" s="1" t="s">
        <v>46</v>
      </c>
      <c r="O22" s="1" t="s">
        <v>24</v>
      </c>
      <c r="Q22" s="1">
        <v>71</v>
      </c>
      <c r="R22" s="1" t="s">
        <v>15</v>
      </c>
      <c r="S22" s="1">
        <v>0.92058799999999996</v>
      </c>
      <c r="T22" s="1">
        <v>1.12941</v>
      </c>
      <c r="V22" s="1" t="s">
        <v>33</v>
      </c>
      <c r="W22" s="1" t="s">
        <v>37</v>
      </c>
      <c r="X22" s="1">
        <f t="shared" si="2"/>
        <v>14</v>
      </c>
      <c r="Y22" s="1" t="str">
        <f t="shared" si="0"/>
        <v>low quality</v>
      </c>
    </row>
    <row r="23" spans="1:25" x14ac:dyDescent="0.4">
      <c r="A23" s="1">
        <v>22</v>
      </c>
      <c r="B23" s="1">
        <v>3</v>
      </c>
      <c r="C23" s="1" t="s">
        <v>41</v>
      </c>
      <c r="D23" s="1">
        <v>2019</v>
      </c>
      <c r="E23" s="1" t="s">
        <v>22</v>
      </c>
      <c r="F23" s="1" t="s">
        <v>23</v>
      </c>
      <c r="H23" s="1" t="s">
        <v>48</v>
      </c>
      <c r="O23" s="1" t="s">
        <v>24</v>
      </c>
      <c r="Q23" s="1">
        <v>114</v>
      </c>
      <c r="R23" s="1" t="s">
        <v>15</v>
      </c>
      <c r="S23" s="1">
        <v>0.55294100000000002</v>
      </c>
      <c r="T23" s="1">
        <v>0.72352899999999998</v>
      </c>
      <c r="V23" s="1" t="s">
        <v>33</v>
      </c>
      <c r="W23" s="1" t="s">
        <v>37</v>
      </c>
      <c r="X23" s="1">
        <f t="shared" si="2"/>
        <v>14</v>
      </c>
      <c r="Y23" s="1" t="str">
        <f t="shared" si="0"/>
        <v>low quality</v>
      </c>
    </row>
    <row r="24" spans="1:25" x14ac:dyDescent="0.4">
      <c r="A24" s="1">
        <v>23</v>
      </c>
      <c r="B24" s="1">
        <v>3</v>
      </c>
      <c r="C24" s="1" t="s">
        <v>41</v>
      </c>
      <c r="D24" s="1">
        <v>2019</v>
      </c>
      <c r="E24" s="1" t="s">
        <v>22</v>
      </c>
      <c r="F24" s="1" t="s">
        <v>23</v>
      </c>
      <c r="H24" s="1" t="s">
        <v>49</v>
      </c>
      <c r="O24" s="1" t="s">
        <v>24</v>
      </c>
      <c r="Q24" s="1">
        <v>91</v>
      </c>
      <c r="R24" s="1" t="s">
        <v>15</v>
      </c>
      <c r="S24" s="1">
        <v>0.235294</v>
      </c>
      <c r="T24" s="1">
        <v>0.43235299999999999</v>
      </c>
      <c r="V24" s="1" t="s">
        <v>33</v>
      </c>
      <c r="W24" s="1" t="s">
        <v>37</v>
      </c>
      <c r="X24" s="1">
        <f t="shared" si="2"/>
        <v>14</v>
      </c>
      <c r="Y24" s="1" t="str">
        <f t="shared" si="0"/>
        <v>low quality</v>
      </c>
    </row>
    <row r="25" spans="1:25" x14ac:dyDescent="0.4">
      <c r="A25" s="1">
        <v>24</v>
      </c>
      <c r="B25" s="1">
        <v>3</v>
      </c>
      <c r="C25" s="1" t="s">
        <v>41</v>
      </c>
      <c r="D25" s="1">
        <v>2019</v>
      </c>
      <c r="E25" s="1" t="s">
        <v>22</v>
      </c>
      <c r="F25" s="1" t="s">
        <v>23</v>
      </c>
      <c r="H25" s="1" t="s">
        <v>50</v>
      </c>
      <c r="O25" s="1" t="s">
        <v>24</v>
      </c>
      <c r="Q25" s="1">
        <v>9</v>
      </c>
      <c r="R25" s="1" t="s">
        <v>15</v>
      </c>
      <c r="S25" s="1">
        <v>-0.114706</v>
      </c>
      <c r="T25" s="1">
        <v>0.264706</v>
      </c>
      <c r="V25" s="1" t="s">
        <v>33</v>
      </c>
      <c r="W25" s="1" t="s">
        <v>37</v>
      </c>
      <c r="X25" s="1">
        <f t="shared" si="2"/>
        <v>14</v>
      </c>
      <c r="Y25" s="1" t="str">
        <f t="shared" si="0"/>
        <v>low quality</v>
      </c>
    </row>
    <row r="26" spans="1:25" x14ac:dyDescent="0.4">
      <c r="A26" s="1">
        <v>25</v>
      </c>
      <c r="B26" s="1">
        <v>3</v>
      </c>
      <c r="C26" s="1" t="s">
        <v>41</v>
      </c>
      <c r="D26" s="1">
        <v>2019</v>
      </c>
      <c r="E26" s="1" t="s">
        <v>22</v>
      </c>
      <c r="F26" s="1" t="s">
        <v>23</v>
      </c>
      <c r="H26" s="1" t="s">
        <v>51</v>
      </c>
      <c r="O26" s="1" t="s">
        <v>24</v>
      </c>
      <c r="Q26" s="1">
        <v>133</v>
      </c>
      <c r="R26" s="1" t="s">
        <v>15</v>
      </c>
      <c r="S26" s="1">
        <v>-7.3529399999999995E-2</v>
      </c>
      <c r="T26" s="1">
        <v>9.1176499999999994E-2</v>
      </c>
      <c r="V26" s="1" t="s">
        <v>33</v>
      </c>
      <c r="W26" s="1" t="s">
        <v>37</v>
      </c>
      <c r="X26" s="1">
        <f t="shared" si="2"/>
        <v>14</v>
      </c>
      <c r="Y26" s="1" t="str">
        <f t="shared" si="0"/>
        <v>low quality</v>
      </c>
    </row>
    <row r="27" spans="1:25" x14ac:dyDescent="0.4">
      <c r="A27" s="1">
        <v>26</v>
      </c>
      <c r="B27" s="1">
        <v>4</v>
      </c>
      <c r="C27" s="1" t="s">
        <v>62</v>
      </c>
      <c r="D27" s="1">
        <v>2006</v>
      </c>
      <c r="E27" s="1" t="s">
        <v>63</v>
      </c>
      <c r="F27" s="1" t="s">
        <v>23</v>
      </c>
      <c r="K27" s="1" t="s">
        <v>38</v>
      </c>
      <c r="O27" s="1" t="s">
        <v>25</v>
      </c>
      <c r="Q27" s="1">
        <v>415</v>
      </c>
      <c r="R27" s="1" t="s">
        <v>27</v>
      </c>
      <c r="S27" s="1">
        <v>-8.5869599999999995</v>
      </c>
      <c r="T27" s="1">
        <v>-6.3043500000000003</v>
      </c>
      <c r="V27" s="1" t="s">
        <v>28</v>
      </c>
      <c r="W27" s="1" t="s">
        <v>53</v>
      </c>
      <c r="X27" s="1">
        <f t="shared" si="2"/>
        <v>14</v>
      </c>
      <c r="Y27" s="1" t="str">
        <f t="shared" si="0"/>
        <v>low quality</v>
      </c>
    </row>
    <row r="28" spans="1:25" x14ac:dyDescent="0.4">
      <c r="A28" s="1">
        <v>27</v>
      </c>
      <c r="B28" s="1">
        <v>4</v>
      </c>
      <c r="C28" s="1" t="s">
        <v>62</v>
      </c>
      <c r="D28" s="1">
        <v>2006</v>
      </c>
      <c r="E28" s="1" t="s">
        <v>63</v>
      </c>
      <c r="F28" s="1" t="s">
        <v>23</v>
      </c>
      <c r="J28" s="1" t="s">
        <v>54</v>
      </c>
      <c r="K28" s="1" t="s">
        <v>38</v>
      </c>
      <c r="O28" s="1" t="s">
        <v>25</v>
      </c>
      <c r="Q28" s="1">
        <v>94</v>
      </c>
      <c r="R28" s="1" t="s">
        <v>27</v>
      </c>
      <c r="S28" s="1">
        <v>-15.2174</v>
      </c>
      <c r="T28" s="1">
        <v>-10.5435</v>
      </c>
      <c r="V28" s="1" t="s">
        <v>28</v>
      </c>
      <c r="W28" s="1" t="s">
        <v>53</v>
      </c>
      <c r="X28" s="1">
        <f t="shared" si="2"/>
        <v>14</v>
      </c>
      <c r="Y28" s="1" t="str">
        <f t="shared" si="0"/>
        <v>low quality</v>
      </c>
    </row>
    <row r="29" spans="1:25" x14ac:dyDescent="0.4">
      <c r="A29" s="1">
        <v>28</v>
      </c>
      <c r="B29" s="1">
        <v>4</v>
      </c>
      <c r="C29" s="1" t="s">
        <v>62</v>
      </c>
      <c r="D29" s="1">
        <v>2006</v>
      </c>
      <c r="E29" s="1" t="s">
        <v>63</v>
      </c>
      <c r="F29" s="1" t="s">
        <v>23</v>
      </c>
      <c r="J29" s="1" t="s">
        <v>55</v>
      </c>
      <c r="K29" s="1" t="s">
        <v>38</v>
      </c>
      <c r="O29" s="1" t="s">
        <v>25</v>
      </c>
      <c r="Q29" s="1">
        <v>207</v>
      </c>
      <c r="R29" s="1" t="s">
        <v>27</v>
      </c>
      <c r="S29" s="1">
        <v>-12.5</v>
      </c>
      <c r="T29" s="1">
        <v>-9.6739099999999993</v>
      </c>
      <c r="V29" s="1" t="s">
        <v>28</v>
      </c>
      <c r="W29" s="1" t="s">
        <v>53</v>
      </c>
      <c r="X29" s="1">
        <f t="shared" si="2"/>
        <v>14</v>
      </c>
      <c r="Y29" s="1" t="str">
        <f t="shared" si="0"/>
        <v>low quality</v>
      </c>
    </row>
    <row r="30" spans="1:25" x14ac:dyDescent="0.4">
      <c r="A30" s="1">
        <v>29</v>
      </c>
      <c r="B30" s="1">
        <v>4</v>
      </c>
      <c r="C30" s="1" t="s">
        <v>62</v>
      </c>
      <c r="D30" s="1">
        <v>2006</v>
      </c>
      <c r="E30" s="1" t="s">
        <v>63</v>
      </c>
      <c r="F30" s="1" t="s">
        <v>23</v>
      </c>
      <c r="J30" s="1" t="s">
        <v>56</v>
      </c>
      <c r="K30" s="1" t="s">
        <v>38</v>
      </c>
      <c r="O30" s="1" t="s">
        <v>25</v>
      </c>
      <c r="Q30" s="1">
        <v>115</v>
      </c>
      <c r="R30" s="1" t="s">
        <v>27</v>
      </c>
      <c r="S30" s="1">
        <v>-0.65217400000000003</v>
      </c>
      <c r="T30" s="1">
        <v>4.1304299999999996</v>
      </c>
      <c r="V30" s="1" t="s">
        <v>28</v>
      </c>
      <c r="W30" s="1" t="s">
        <v>53</v>
      </c>
      <c r="X30" s="1">
        <f t="shared" si="2"/>
        <v>14</v>
      </c>
      <c r="Y30" s="1" t="str">
        <f t="shared" si="0"/>
        <v>low quality</v>
      </c>
    </row>
    <row r="31" spans="1:25" x14ac:dyDescent="0.4">
      <c r="A31" s="1">
        <v>30</v>
      </c>
      <c r="B31" s="1">
        <v>4</v>
      </c>
      <c r="C31" s="1" t="s">
        <v>62</v>
      </c>
      <c r="D31" s="1">
        <v>2006</v>
      </c>
      <c r="E31" s="1" t="s">
        <v>63</v>
      </c>
      <c r="F31" s="1" t="s">
        <v>23</v>
      </c>
      <c r="J31" s="1" t="s">
        <v>55</v>
      </c>
      <c r="K31" s="1" t="s">
        <v>38</v>
      </c>
      <c r="O31" s="1" t="s">
        <v>25</v>
      </c>
      <c r="Q31" s="1">
        <v>142</v>
      </c>
      <c r="R31" s="1" t="s">
        <v>27</v>
      </c>
      <c r="S31" s="1">
        <v>-11.558400000000001</v>
      </c>
      <c r="T31" s="1">
        <v>-7.9220800000000002</v>
      </c>
      <c r="V31" s="1" t="s">
        <v>28</v>
      </c>
      <c r="W31" s="1" t="s">
        <v>53</v>
      </c>
      <c r="X31" s="1">
        <f t="shared" si="2"/>
        <v>14</v>
      </c>
      <c r="Y31" s="1" t="str">
        <f t="shared" si="0"/>
        <v>low quality</v>
      </c>
    </row>
    <row r="32" spans="1:25" x14ac:dyDescent="0.4">
      <c r="A32" s="1">
        <v>31</v>
      </c>
      <c r="B32" s="1">
        <v>4</v>
      </c>
      <c r="C32" s="1" t="s">
        <v>62</v>
      </c>
      <c r="D32" s="1">
        <v>2006</v>
      </c>
      <c r="E32" s="1" t="s">
        <v>63</v>
      </c>
      <c r="F32" s="1" t="s">
        <v>23</v>
      </c>
      <c r="J32" s="1" t="s">
        <v>55</v>
      </c>
      <c r="K32" s="1" t="s">
        <v>38</v>
      </c>
      <c r="L32" s="1" t="s">
        <v>57</v>
      </c>
      <c r="O32" s="1" t="s">
        <v>25</v>
      </c>
      <c r="Q32" s="1">
        <v>44</v>
      </c>
      <c r="R32" s="1" t="s">
        <v>27</v>
      </c>
      <c r="S32" s="1">
        <v>-24.6753</v>
      </c>
      <c r="T32" s="1">
        <v>-19.090900000000001</v>
      </c>
      <c r="V32" s="1" t="s">
        <v>28</v>
      </c>
      <c r="W32" s="1" t="s">
        <v>53</v>
      </c>
      <c r="X32" s="1">
        <f t="shared" si="2"/>
        <v>14</v>
      </c>
      <c r="Y32" s="1" t="str">
        <f t="shared" si="0"/>
        <v>low quality</v>
      </c>
    </row>
    <row r="33" spans="1:25" x14ac:dyDescent="0.4">
      <c r="A33" s="1">
        <v>32</v>
      </c>
      <c r="B33" s="1">
        <v>4</v>
      </c>
      <c r="C33" s="1" t="s">
        <v>62</v>
      </c>
      <c r="D33" s="1">
        <v>2006</v>
      </c>
      <c r="E33" s="1" t="s">
        <v>63</v>
      </c>
      <c r="F33" s="1" t="s">
        <v>23</v>
      </c>
      <c r="J33" s="1" t="s">
        <v>55</v>
      </c>
      <c r="K33" s="1" t="s">
        <v>38</v>
      </c>
      <c r="L33" s="1" t="s">
        <v>59</v>
      </c>
      <c r="O33" s="1" t="s">
        <v>25</v>
      </c>
      <c r="Q33" s="1">
        <v>22</v>
      </c>
      <c r="R33" s="1" t="s">
        <v>27</v>
      </c>
      <c r="S33" s="1">
        <v>-21.9481</v>
      </c>
      <c r="T33" s="1">
        <v>-15.3247</v>
      </c>
      <c r="V33" s="1" t="s">
        <v>28</v>
      </c>
      <c r="W33" s="1" t="s">
        <v>53</v>
      </c>
      <c r="X33" s="1">
        <f t="shared" si="2"/>
        <v>14</v>
      </c>
      <c r="Y33" s="1" t="str">
        <f t="shared" si="0"/>
        <v>low quality</v>
      </c>
    </row>
    <row r="34" spans="1:25" x14ac:dyDescent="0.4">
      <c r="A34" s="1">
        <v>33</v>
      </c>
      <c r="B34" s="1">
        <v>4</v>
      </c>
      <c r="C34" s="1" t="s">
        <v>62</v>
      </c>
      <c r="D34" s="1">
        <v>2006</v>
      </c>
      <c r="E34" s="1" t="s">
        <v>63</v>
      </c>
      <c r="F34" s="1" t="s">
        <v>23</v>
      </c>
      <c r="J34" s="1" t="s">
        <v>55</v>
      </c>
      <c r="K34" s="1" t="s">
        <v>38</v>
      </c>
      <c r="L34" s="1" t="s">
        <v>60</v>
      </c>
      <c r="O34" s="1" t="s">
        <v>25</v>
      </c>
      <c r="Q34" s="1">
        <v>54</v>
      </c>
      <c r="R34" s="1" t="s">
        <v>27</v>
      </c>
      <c r="S34" s="1">
        <v>-5.7142900000000001</v>
      </c>
      <c r="T34" s="1">
        <v>0</v>
      </c>
      <c r="V34" s="1" t="s">
        <v>28</v>
      </c>
      <c r="W34" s="1" t="s">
        <v>53</v>
      </c>
      <c r="X34" s="1">
        <f t="shared" si="2"/>
        <v>14</v>
      </c>
      <c r="Y34" s="1" t="str">
        <f t="shared" si="0"/>
        <v>low quality</v>
      </c>
    </row>
    <row r="35" spans="1:25" x14ac:dyDescent="0.4">
      <c r="A35" s="1">
        <v>34</v>
      </c>
      <c r="B35" s="1">
        <v>4</v>
      </c>
      <c r="C35" s="1" t="s">
        <v>62</v>
      </c>
      <c r="D35" s="1">
        <v>2006</v>
      </c>
      <c r="E35" s="1" t="s">
        <v>63</v>
      </c>
      <c r="F35" s="1" t="s">
        <v>23</v>
      </c>
      <c r="J35" s="1" t="s">
        <v>55</v>
      </c>
      <c r="K35" s="1" t="s">
        <v>38</v>
      </c>
      <c r="L35" s="1" t="s">
        <v>61</v>
      </c>
      <c r="O35" s="1" t="s">
        <v>25</v>
      </c>
      <c r="Q35" s="1">
        <v>23</v>
      </c>
      <c r="R35" s="1" t="s">
        <v>27</v>
      </c>
      <c r="S35" s="1">
        <v>-2.46753</v>
      </c>
      <c r="T35" s="1">
        <v>4.93506</v>
      </c>
      <c r="V35" s="1" t="s">
        <v>28</v>
      </c>
      <c r="W35" s="1" t="s">
        <v>53</v>
      </c>
      <c r="X35" s="1">
        <f t="shared" si="2"/>
        <v>14</v>
      </c>
      <c r="Y35" s="1" t="str">
        <f t="shared" si="0"/>
        <v>low quality</v>
      </c>
    </row>
    <row r="36" spans="1:25" x14ac:dyDescent="0.4">
      <c r="A36" s="1">
        <v>35</v>
      </c>
      <c r="B36" s="1">
        <v>5</v>
      </c>
      <c r="C36" s="1" t="s">
        <v>69</v>
      </c>
      <c r="D36" s="1">
        <v>2023</v>
      </c>
      <c r="E36" s="1" t="s">
        <v>63</v>
      </c>
      <c r="F36" s="1" t="s">
        <v>23</v>
      </c>
      <c r="I36" s="1" t="s">
        <v>35</v>
      </c>
      <c r="K36" s="1" t="s">
        <v>40</v>
      </c>
      <c r="O36" s="1" t="s">
        <v>25</v>
      </c>
      <c r="Q36" s="1">
        <v>957</v>
      </c>
      <c r="R36" s="1" t="s">
        <v>27</v>
      </c>
      <c r="S36" s="1">
        <v>-6.50943</v>
      </c>
      <c r="T36" s="1">
        <v>-3.3018900000000002</v>
      </c>
      <c r="V36" s="1" t="s">
        <v>33</v>
      </c>
      <c r="W36" s="1" t="s">
        <v>37</v>
      </c>
      <c r="X36" s="1">
        <f t="shared" ref="X36:X60" si="3">2+2+2+2+2+2+2+2</f>
        <v>16</v>
      </c>
      <c r="Y36" s="1" t="str">
        <f t="shared" si="0"/>
        <v>high quality</v>
      </c>
    </row>
    <row r="37" spans="1:25" x14ac:dyDescent="0.4">
      <c r="A37" s="1">
        <v>36</v>
      </c>
      <c r="B37" s="1">
        <v>5</v>
      </c>
      <c r="C37" s="1" t="s">
        <v>69</v>
      </c>
      <c r="D37" s="1">
        <v>2023</v>
      </c>
      <c r="E37" s="1" t="s">
        <v>63</v>
      </c>
      <c r="F37" s="1" t="s">
        <v>23</v>
      </c>
      <c r="I37" s="1" t="s">
        <v>35</v>
      </c>
      <c r="K37" s="1" t="s">
        <v>42</v>
      </c>
      <c r="O37" s="1" t="s">
        <v>25</v>
      </c>
      <c r="P37" s="1">
        <v>212</v>
      </c>
      <c r="Q37" s="1">
        <v>3221</v>
      </c>
      <c r="R37" s="1" t="s">
        <v>27</v>
      </c>
      <c r="S37" s="1">
        <v>5</v>
      </c>
      <c r="T37" s="1">
        <v>6.6981099999999998</v>
      </c>
      <c r="V37" s="1" t="s">
        <v>33</v>
      </c>
      <c r="W37" s="1" t="s">
        <v>37</v>
      </c>
      <c r="X37" s="1">
        <f t="shared" si="3"/>
        <v>16</v>
      </c>
      <c r="Y37" s="1" t="str">
        <f t="shared" si="0"/>
        <v>high quality</v>
      </c>
    </row>
    <row r="38" spans="1:25" x14ac:dyDescent="0.4">
      <c r="A38" s="1">
        <v>37</v>
      </c>
      <c r="B38" s="1">
        <v>5</v>
      </c>
      <c r="C38" s="1" t="s">
        <v>69</v>
      </c>
      <c r="D38" s="1">
        <v>2023</v>
      </c>
      <c r="E38" s="1" t="s">
        <v>63</v>
      </c>
      <c r="F38" s="1" t="s">
        <v>23</v>
      </c>
      <c r="I38" s="1" t="s">
        <v>35</v>
      </c>
      <c r="K38" s="1" t="s">
        <v>64</v>
      </c>
      <c r="O38" s="1" t="s">
        <v>25</v>
      </c>
      <c r="Q38" s="1">
        <v>506</v>
      </c>
      <c r="R38" s="1" t="s">
        <v>27</v>
      </c>
      <c r="S38" s="1">
        <v>-0.47169800000000001</v>
      </c>
      <c r="T38" s="1">
        <v>4.1509400000000003</v>
      </c>
      <c r="V38" s="1" t="s">
        <v>33</v>
      </c>
      <c r="W38" s="1" t="s">
        <v>37</v>
      </c>
      <c r="X38" s="1">
        <f t="shared" si="3"/>
        <v>16</v>
      </c>
      <c r="Y38" s="1" t="str">
        <f t="shared" si="0"/>
        <v>high quality</v>
      </c>
    </row>
    <row r="39" spans="1:25" x14ac:dyDescent="0.4">
      <c r="A39" s="1">
        <v>38</v>
      </c>
      <c r="B39" s="1">
        <v>5</v>
      </c>
      <c r="C39" s="1" t="s">
        <v>69</v>
      </c>
      <c r="D39" s="1">
        <v>2023</v>
      </c>
      <c r="E39" s="1" t="s">
        <v>63</v>
      </c>
      <c r="F39" s="1" t="s">
        <v>23</v>
      </c>
      <c r="I39" s="1" t="s">
        <v>35</v>
      </c>
      <c r="K39" s="1" t="s">
        <v>38</v>
      </c>
      <c r="O39" s="1" t="s">
        <v>25</v>
      </c>
      <c r="Q39" s="1">
        <v>1581</v>
      </c>
      <c r="R39" s="1" t="s">
        <v>27</v>
      </c>
      <c r="S39" s="1">
        <v>12.4528</v>
      </c>
      <c r="T39" s="1">
        <v>15</v>
      </c>
      <c r="V39" s="1" t="s">
        <v>33</v>
      </c>
      <c r="W39" s="1" t="s">
        <v>37</v>
      </c>
      <c r="X39" s="1">
        <f t="shared" si="3"/>
        <v>16</v>
      </c>
      <c r="Y39" s="1" t="str">
        <f t="shared" si="0"/>
        <v>high quality</v>
      </c>
    </row>
    <row r="40" spans="1:25" x14ac:dyDescent="0.4">
      <c r="A40" s="1">
        <v>39</v>
      </c>
      <c r="B40" s="1">
        <v>5</v>
      </c>
      <c r="C40" s="1" t="s">
        <v>69</v>
      </c>
      <c r="D40" s="1">
        <v>2023</v>
      </c>
      <c r="E40" s="1" t="s">
        <v>63</v>
      </c>
      <c r="F40" s="1" t="s">
        <v>23</v>
      </c>
      <c r="I40" s="1" t="s">
        <v>35</v>
      </c>
      <c r="K40" s="1" t="s">
        <v>40</v>
      </c>
      <c r="O40" s="1" t="s">
        <v>25</v>
      </c>
      <c r="Q40" s="1">
        <v>160</v>
      </c>
      <c r="R40" s="1" t="s">
        <v>27</v>
      </c>
      <c r="S40" s="1">
        <v>-5.1886799999999997</v>
      </c>
      <c r="T40" s="1">
        <v>2.4528300000000001</v>
      </c>
      <c r="V40" s="1" t="s">
        <v>33</v>
      </c>
      <c r="W40" s="1" t="s">
        <v>37</v>
      </c>
      <c r="X40" s="1">
        <f t="shared" si="3"/>
        <v>16</v>
      </c>
      <c r="Y40" s="1" t="str">
        <f t="shared" si="0"/>
        <v>high quality</v>
      </c>
    </row>
    <row r="41" spans="1:25" x14ac:dyDescent="0.4">
      <c r="A41" s="1">
        <v>40</v>
      </c>
      <c r="B41" s="1">
        <v>6</v>
      </c>
      <c r="C41" s="1" t="s">
        <v>72</v>
      </c>
      <c r="D41" s="1">
        <v>2019</v>
      </c>
      <c r="E41" s="1" t="s">
        <v>71</v>
      </c>
      <c r="F41" s="1" t="s">
        <v>73</v>
      </c>
      <c r="K41" s="1" t="s">
        <v>42</v>
      </c>
      <c r="O41" s="1" t="s">
        <v>25</v>
      </c>
      <c r="P41" s="1">
        <v>123</v>
      </c>
      <c r="Q41" s="1">
        <v>316</v>
      </c>
      <c r="R41" s="1" t="s">
        <v>70</v>
      </c>
      <c r="S41" s="1">
        <v>0.97</v>
      </c>
      <c r="T41" s="1">
        <v>1.02</v>
      </c>
      <c r="V41" s="1" t="s">
        <v>33</v>
      </c>
      <c r="W41" s="1" t="s">
        <v>37</v>
      </c>
      <c r="X41" s="1">
        <f t="shared" si="3"/>
        <v>16</v>
      </c>
      <c r="Y41" s="1" t="str">
        <f t="shared" si="0"/>
        <v>high quality</v>
      </c>
    </row>
    <row r="42" spans="1:25" x14ac:dyDescent="0.4">
      <c r="A42" s="1">
        <v>41</v>
      </c>
      <c r="B42" s="1">
        <v>6</v>
      </c>
      <c r="C42" s="1" t="s">
        <v>72</v>
      </c>
      <c r="D42" s="1">
        <v>2019</v>
      </c>
      <c r="E42" s="1" t="s">
        <v>71</v>
      </c>
      <c r="F42" s="1" t="s">
        <v>73</v>
      </c>
      <c r="K42" s="1" t="s">
        <v>38</v>
      </c>
      <c r="O42" s="1" t="s">
        <v>25</v>
      </c>
      <c r="P42" s="1">
        <v>48</v>
      </c>
      <c r="Q42" s="1">
        <v>140</v>
      </c>
      <c r="R42" s="1" t="s">
        <v>70</v>
      </c>
      <c r="S42" s="1">
        <v>1.08</v>
      </c>
      <c r="T42" s="1">
        <v>1.1599999999999999</v>
      </c>
      <c r="V42" s="1" t="s">
        <v>33</v>
      </c>
      <c r="W42" s="1" t="s">
        <v>37</v>
      </c>
      <c r="X42" s="1">
        <f t="shared" si="3"/>
        <v>16</v>
      </c>
      <c r="Y42" s="1" t="str">
        <f t="shared" si="0"/>
        <v>high quality</v>
      </c>
    </row>
    <row r="43" spans="1:25" x14ac:dyDescent="0.4">
      <c r="A43" s="1">
        <v>42</v>
      </c>
      <c r="B43" s="1">
        <v>6</v>
      </c>
      <c r="C43" s="1" t="s">
        <v>72</v>
      </c>
      <c r="D43" s="1">
        <v>2019</v>
      </c>
      <c r="E43" s="1" t="s">
        <v>71</v>
      </c>
      <c r="F43" s="1" t="s">
        <v>73</v>
      </c>
      <c r="K43" s="1" t="s">
        <v>64</v>
      </c>
      <c r="O43" s="1" t="s">
        <v>25</v>
      </c>
      <c r="P43" s="1">
        <v>19</v>
      </c>
      <c r="Q43" s="1">
        <v>46</v>
      </c>
      <c r="R43" s="1" t="s">
        <v>70</v>
      </c>
      <c r="S43" s="1">
        <v>0.87</v>
      </c>
      <c r="T43" s="1">
        <v>0.98</v>
      </c>
      <c r="V43" s="1" t="s">
        <v>33</v>
      </c>
      <c r="W43" s="1" t="s">
        <v>37</v>
      </c>
      <c r="X43" s="1">
        <f t="shared" si="3"/>
        <v>16</v>
      </c>
      <c r="Y43" s="1" t="str">
        <f t="shared" si="0"/>
        <v>high quality</v>
      </c>
    </row>
    <row r="44" spans="1:25" x14ac:dyDescent="0.4">
      <c r="A44" s="1">
        <v>43</v>
      </c>
      <c r="B44" s="1">
        <v>6</v>
      </c>
      <c r="C44" s="1" t="s">
        <v>72</v>
      </c>
      <c r="D44" s="1">
        <v>2019</v>
      </c>
      <c r="E44" s="1" t="s">
        <v>71</v>
      </c>
      <c r="F44" s="1" t="s">
        <v>73</v>
      </c>
      <c r="K44" s="1" t="s">
        <v>40</v>
      </c>
      <c r="O44" s="1" t="s">
        <v>25</v>
      </c>
      <c r="P44" s="1">
        <v>57</v>
      </c>
      <c r="Q44" s="1">
        <v>130</v>
      </c>
      <c r="R44" s="1" t="s">
        <v>70</v>
      </c>
      <c r="S44" s="1">
        <v>0.89</v>
      </c>
      <c r="T44" s="1">
        <v>0.93</v>
      </c>
      <c r="V44" s="1" t="s">
        <v>33</v>
      </c>
      <c r="W44" s="1" t="s">
        <v>37</v>
      </c>
      <c r="X44" s="1">
        <f t="shared" si="3"/>
        <v>16</v>
      </c>
      <c r="Y44" s="1" t="str">
        <f t="shared" si="0"/>
        <v>high quality</v>
      </c>
    </row>
    <row r="45" spans="1:25" x14ac:dyDescent="0.4">
      <c r="A45" s="1">
        <v>44</v>
      </c>
      <c r="B45" s="1">
        <v>7</v>
      </c>
      <c r="C45" s="1" t="s">
        <v>79</v>
      </c>
      <c r="D45" s="1">
        <v>2021</v>
      </c>
      <c r="E45" s="1" t="s">
        <v>80</v>
      </c>
      <c r="F45" s="1" t="s">
        <v>23</v>
      </c>
      <c r="K45" s="1" t="s">
        <v>42</v>
      </c>
      <c r="O45" s="1" t="s">
        <v>25</v>
      </c>
      <c r="Q45" s="1">
        <v>423</v>
      </c>
      <c r="R45" s="1" t="s">
        <v>15</v>
      </c>
      <c r="S45" s="1">
        <v>-1.4814799999999999E-2</v>
      </c>
      <c r="T45" s="1">
        <v>5.5555600000000002E-3</v>
      </c>
      <c r="V45" s="1" t="s">
        <v>33</v>
      </c>
      <c r="W45" s="1" t="s">
        <v>37</v>
      </c>
      <c r="X45" s="1">
        <f t="shared" si="3"/>
        <v>16</v>
      </c>
      <c r="Y45" s="1" t="str">
        <f t="shared" si="0"/>
        <v>high quality</v>
      </c>
    </row>
    <row r="46" spans="1:25" x14ac:dyDescent="0.4">
      <c r="A46" s="1">
        <v>45</v>
      </c>
      <c r="B46" s="1">
        <v>7</v>
      </c>
      <c r="C46" s="1" t="s">
        <v>79</v>
      </c>
      <c r="D46" s="1">
        <v>2021</v>
      </c>
      <c r="E46" s="1" t="s">
        <v>80</v>
      </c>
      <c r="F46" s="1" t="s">
        <v>23</v>
      </c>
      <c r="K46" s="1" t="s">
        <v>40</v>
      </c>
      <c r="O46" s="1" t="s">
        <v>25</v>
      </c>
      <c r="Q46" s="1">
        <v>172</v>
      </c>
      <c r="R46" s="1" t="s">
        <v>15</v>
      </c>
      <c r="S46" s="1">
        <v>-4.4444400000000002E-2</v>
      </c>
      <c r="T46" s="1">
        <v>-1.4814799999999999E-2</v>
      </c>
      <c r="V46" s="1" t="s">
        <v>33</v>
      </c>
      <c r="W46" s="1" t="s">
        <v>37</v>
      </c>
      <c r="X46" s="1">
        <f t="shared" si="3"/>
        <v>16</v>
      </c>
      <c r="Y46" s="1" t="str">
        <f t="shared" si="0"/>
        <v>high quality</v>
      </c>
    </row>
    <row r="47" spans="1:25" x14ac:dyDescent="0.4">
      <c r="A47" s="1">
        <v>46</v>
      </c>
      <c r="B47" s="1">
        <v>7</v>
      </c>
      <c r="C47" s="1" t="s">
        <v>79</v>
      </c>
      <c r="D47" s="1">
        <v>2021</v>
      </c>
      <c r="E47" s="1" t="s">
        <v>80</v>
      </c>
      <c r="F47" s="1" t="s">
        <v>23</v>
      </c>
      <c r="K47" s="1" t="s">
        <v>38</v>
      </c>
      <c r="O47" s="1" t="s">
        <v>25</v>
      </c>
      <c r="Q47" s="1">
        <v>212</v>
      </c>
      <c r="R47" s="1" t="s">
        <v>15</v>
      </c>
      <c r="S47" s="1">
        <v>-1.11111E-2</v>
      </c>
      <c r="T47" s="1">
        <v>2.03704E-2</v>
      </c>
      <c r="V47" s="1" t="s">
        <v>33</v>
      </c>
      <c r="W47" s="1" t="s">
        <v>37</v>
      </c>
      <c r="X47" s="1">
        <f t="shared" si="3"/>
        <v>16</v>
      </c>
      <c r="Y47" s="1" t="str">
        <f t="shared" si="0"/>
        <v>high quality</v>
      </c>
    </row>
    <row r="48" spans="1:25" x14ac:dyDescent="0.4">
      <c r="A48" s="1">
        <v>47</v>
      </c>
      <c r="B48" s="1">
        <v>7</v>
      </c>
      <c r="C48" s="1" t="s">
        <v>79</v>
      </c>
      <c r="D48" s="1">
        <v>2021</v>
      </c>
      <c r="E48" s="1" t="s">
        <v>80</v>
      </c>
      <c r="F48" s="1" t="s">
        <v>23</v>
      </c>
      <c r="K48" s="1" t="s">
        <v>64</v>
      </c>
      <c r="O48" s="1" t="s">
        <v>25</v>
      </c>
      <c r="Q48" s="1">
        <v>39</v>
      </c>
      <c r="R48" s="1" t="s">
        <v>15</v>
      </c>
      <c r="S48" s="1">
        <v>-3.8888899999999997E-2</v>
      </c>
      <c r="T48" s="1">
        <v>1.66667E-2</v>
      </c>
      <c r="V48" s="1" t="s">
        <v>33</v>
      </c>
      <c r="W48" s="1" t="s">
        <v>37</v>
      </c>
      <c r="X48" s="1">
        <f t="shared" si="3"/>
        <v>16</v>
      </c>
      <c r="Y48" s="1" t="str">
        <f t="shared" si="0"/>
        <v>high quality</v>
      </c>
    </row>
    <row r="49" spans="1:25" x14ac:dyDescent="0.4">
      <c r="A49" s="1">
        <v>48</v>
      </c>
      <c r="B49" s="1">
        <v>7</v>
      </c>
      <c r="C49" s="1" t="s">
        <v>79</v>
      </c>
      <c r="D49" s="1">
        <v>2021</v>
      </c>
      <c r="E49" s="1" t="s">
        <v>80</v>
      </c>
      <c r="F49" s="1" t="s">
        <v>23</v>
      </c>
      <c r="G49" s="1" t="s">
        <v>68</v>
      </c>
      <c r="O49" s="1" t="s">
        <v>25</v>
      </c>
      <c r="Q49" s="1">
        <v>51</v>
      </c>
      <c r="R49" s="1" t="s">
        <v>15</v>
      </c>
      <c r="S49" s="1">
        <v>-6.2963000000000005E-2</v>
      </c>
      <c r="T49" s="1">
        <v>9.2592600000000001E-3</v>
      </c>
      <c r="V49" s="1" t="s">
        <v>33</v>
      </c>
      <c r="W49" s="1" t="s">
        <v>37</v>
      </c>
      <c r="X49" s="1">
        <f t="shared" si="3"/>
        <v>16</v>
      </c>
      <c r="Y49" s="1" t="str">
        <f t="shared" si="0"/>
        <v>high quality</v>
      </c>
    </row>
    <row r="50" spans="1:25" x14ac:dyDescent="0.4">
      <c r="A50" s="1">
        <v>49</v>
      </c>
      <c r="B50" s="1">
        <v>7</v>
      </c>
      <c r="C50" s="1" t="s">
        <v>79</v>
      </c>
      <c r="D50" s="1">
        <v>2021</v>
      </c>
      <c r="E50" s="1" t="s">
        <v>80</v>
      </c>
      <c r="F50" s="1" t="s">
        <v>23</v>
      </c>
      <c r="G50" s="1" t="s">
        <v>74</v>
      </c>
      <c r="O50" s="1" t="s">
        <v>25</v>
      </c>
      <c r="Q50" s="1">
        <v>240</v>
      </c>
      <c r="R50" s="1" t="s">
        <v>15</v>
      </c>
      <c r="S50" s="1">
        <v>-5.9259300000000001E-2</v>
      </c>
      <c r="T50" s="1">
        <v>-3.7037E-2</v>
      </c>
      <c r="V50" s="1" t="s">
        <v>33</v>
      </c>
      <c r="W50" s="1" t="s">
        <v>37</v>
      </c>
      <c r="X50" s="1">
        <f t="shared" si="3"/>
        <v>16</v>
      </c>
      <c r="Y50" s="1" t="str">
        <f t="shared" si="0"/>
        <v>high quality</v>
      </c>
    </row>
    <row r="51" spans="1:25" x14ac:dyDescent="0.4">
      <c r="A51" s="1">
        <v>50</v>
      </c>
      <c r="B51" s="1">
        <v>7</v>
      </c>
      <c r="C51" s="1" t="s">
        <v>79</v>
      </c>
      <c r="D51" s="1">
        <v>2021</v>
      </c>
      <c r="E51" s="1" t="s">
        <v>80</v>
      </c>
      <c r="F51" s="1" t="s">
        <v>23</v>
      </c>
      <c r="G51" s="1" t="s">
        <v>75</v>
      </c>
      <c r="O51" s="1" t="s">
        <v>25</v>
      </c>
      <c r="Q51" s="1">
        <v>19</v>
      </c>
      <c r="R51" s="1" t="s">
        <v>15</v>
      </c>
      <c r="S51" s="1">
        <v>-4.4444400000000002E-2</v>
      </c>
      <c r="T51" s="1">
        <v>3.51852E-2</v>
      </c>
      <c r="V51" s="1" t="s">
        <v>33</v>
      </c>
      <c r="W51" s="1" t="s">
        <v>37</v>
      </c>
      <c r="X51" s="1">
        <f t="shared" si="3"/>
        <v>16</v>
      </c>
      <c r="Y51" s="1" t="str">
        <f t="shared" si="0"/>
        <v>high quality</v>
      </c>
    </row>
    <row r="52" spans="1:25" x14ac:dyDescent="0.4">
      <c r="A52" s="1">
        <v>51</v>
      </c>
      <c r="B52" s="1">
        <v>7</v>
      </c>
      <c r="C52" s="1" t="s">
        <v>79</v>
      </c>
      <c r="D52" s="1">
        <v>2021</v>
      </c>
      <c r="E52" s="1" t="s">
        <v>80</v>
      </c>
      <c r="F52" s="1" t="s">
        <v>23</v>
      </c>
      <c r="G52" s="1" t="s">
        <v>76</v>
      </c>
      <c r="O52" s="1" t="s">
        <v>25</v>
      </c>
      <c r="Q52" s="1">
        <v>113</v>
      </c>
      <c r="R52" s="1" t="s">
        <v>15</v>
      </c>
      <c r="S52" s="1">
        <v>4.6296299999999999E-2</v>
      </c>
      <c r="T52" s="1">
        <v>8.8888900000000007E-2</v>
      </c>
      <c r="V52" s="1" t="s">
        <v>33</v>
      </c>
      <c r="W52" s="1" t="s">
        <v>37</v>
      </c>
      <c r="X52" s="1">
        <f t="shared" si="3"/>
        <v>16</v>
      </c>
      <c r="Y52" s="1" t="str">
        <f t="shared" si="0"/>
        <v>high quality</v>
      </c>
    </row>
    <row r="53" spans="1:25" x14ac:dyDescent="0.4">
      <c r="A53" s="1">
        <v>52</v>
      </c>
      <c r="B53" s="1">
        <v>7</v>
      </c>
      <c r="C53" s="1" t="s">
        <v>79</v>
      </c>
      <c r="D53" s="1">
        <v>2021</v>
      </c>
      <c r="E53" s="1" t="s">
        <v>80</v>
      </c>
      <c r="F53" s="1" t="s">
        <v>23</v>
      </c>
      <c r="H53" s="1" t="s">
        <v>77</v>
      </c>
      <c r="O53" s="1" t="s">
        <v>25</v>
      </c>
      <c r="Q53" s="1">
        <v>45</v>
      </c>
      <c r="R53" s="1" t="s">
        <v>15</v>
      </c>
      <c r="S53" s="1">
        <v>-0.17777799999999999</v>
      </c>
      <c r="T53" s="1">
        <v>-9.2592599999999997E-2</v>
      </c>
      <c r="V53" s="1" t="s">
        <v>33</v>
      </c>
      <c r="W53" s="1" t="s">
        <v>37</v>
      </c>
      <c r="X53" s="1">
        <f t="shared" si="3"/>
        <v>16</v>
      </c>
      <c r="Y53" s="1" t="str">
        <f t="shared" si="0"/>
        <v>high quality</v>
      </c>
    </row>
    <row r="54" spans="1:25" x14ac:dyDescent="0.4">
      <c r="A54" s="1">
        <v>53</v>
      </c>
      <c r="B54" s="1">
        <v>7</v>
      </c>
      <c r="C54" s="1" t="s">
        <v>79</v>
      </c>
      <c r="D54" s="1">
        <v>2021</v>
      </c>
      <c r="E54" s="1" t="s">
        <v>80</v>
      </c>
      <c r="F54" s="1" t="s">
        <v>23</v>
      </c>
      <c r="H54" s="1" t="s">
        <v>78</v>
      </c>
      <c r="O54" s="1" t="s">
        <v>25</v>
      </c>
      <c r="Q54" s="1">
        <v>48</v>
      </c>
      <c r="R54" s="1" t="s">
        <v>15</v>
      </c>
      <c r="S54" s="1">
        <v>-4.6296299999999999E-2</v>
      </c>
      <c r="T54" s="1">
        <v>1.4814799999999999E-2</v>
      </c>
      <c r="V54" s="1" t="s">
        <v>33</v>
      </c>
      <c r="W54" s="1" t="s">
        <v>37</v>
      </c>
      <c r="X54" s="1">
        <f t="shared" si="3"/>
        <v>16</v>
      </c>
      <c r="Y54" s="1" t="str">
        <f t="shared" si="0"/>
        <v>high quality</v>
      </c>
    </row>
    <row r="55" spans="1:25" x14ac:dyDescent="0.4">
      <c r="A55" s="1">
        <v>54</v>
      </c>
      <c r="B55" s="1">
        <v>7</v>
      </c>
      <c r="C55" s="1" t="s">
        <v>79</v>
      </c>
      <c r="D55" s="1">
        <v>2021</v>
      </c>
      <c r="E55" s="1" t="s">
        <v>80</v>
      </c>
      <c r="F55" s="1" t="s">
        <v>23</v>
      </c>
      <c r="H55" s="1" t="s">
        <v>47</v>
      </c>
      <c r="O55" s="1" t="s">
        <v>25</v>
      </c>
      <c r="Q55" s="1">
        <v>233</v>
      </c>
      <c r="R55" s="1" t="s">
        <v>15</v>
      </c>
      <c r="S55" s="1">
        <v>-2.7777799999999998E-2</v>
      </c>
      <c r="T55" s="1">
        <v>-5.5555600000000002E-3</v>
      </c>
      <c r="V55" s="1" t="s">
        <v>33</v>
      </c>
      <c r="W55" s="1" t="s">
        <v>37</v>
      </c>
      <c r="X55" s="1">
        <f t="shared" si="3"/>
        <v>16</v>
      </c>
      <c r="Y55" s="1" t="str">
        <f t="shared" si="0"/>
        <v>high quality</v>
      </c>
    </row>
    <row r="56" spans="1:25" x14ac:dyDescent="0.4">
      <c r="A56" s="1">
        <v>55</v>
      </c>
      <c r="B56" s="1">
        <v>7</v>
      </c>
      <c r="C56" s="1" t="s">
        <v>79</v>
      </c>
      <c r="D56" s="1">
        <v>2021</v>
      </c>
      <c r="E56" s="1" t="s">
        <v>80</v>
      </c>
      <c r="F56" s="1" t="s">
        <v>23</v>
      </c>
      <c r="H56" s="1" t="s">
        <v>48</v>
      </c>
      <c r="O56" s="1" t="s">
        <v>25</v>
      </c>
      <c r="Q56" s="1">
        <v>24</v>
      </c>
      <c r="R56" s="1" t="s">
        <v>15</v>
      </c>
      <c r="S56" s="1">
        <v>-0.124074</v>
      </c>
      <c r="T56" s="1">
        <v>-2.5925900000000002E-2</v>
      </c>
      <c r="V56" s="1" t="s">
        <v>33</v>
      </c>
      <c r="W56" s="1" t="s">
        <v>37</v>
      </c>
      <c r="X56" s="1">
        <f t="shared" si="3"/>
        <v>16</v>
      </c>
      <c r="Y56" s="1" t="str">
        <f t="shared" si="0"/>
        <v>high quality</v>
      </c>
    </row>
    <row r="57" spans="1:25" x14ac:dyDescent="0.4">
      <c r="A57" s="1">
        <v>56</v>
      </c>
      <c r="B57" s="1">
        <v>7</v>
      </c>
      <c r="C57" s="1" t="s">
        <v>79</v>
      </c>
      <c r="D57" s="1">
        <v>2021</v>
      </c>
      <c r="E57" s="1" t="s">
        <v>80</v>
      </c>
      <c r="F57" s="1" t="s">
        <v>23</v>
      </c>
      <c r="H57" s="1" t="s">
        <v>46</v>
      </c>
      <c r="O57" s="1" t="s">
        <v>25</v>
      </c>
      <c r="Q57" s="1">
        <v>72</v>
      </c>
      <c r="R57" s="1" t="s">
        <v>15</v>
      </c>
      <c r="S57" s="1">
        <v>6.2963000000000005E-2</v>
      </c>
      <c r="T57" s="1">
        <v>0.111111</v>
      </c>
      <c r="V57" s="1" t="s">
        <v>33</v>
      </c>
      <c r="W57" s="1" t="s">
        <v>37</v>
      </c>
      <c r="X57" s="1">
        <f t="shared" si="3"/>
        <v>16</v>
      </c>
      <c r="Y57" s="1" t="str">
        <f t="shared" si="0"/>
        <v>high quality</v>
      </c>
    </row>
    <row r="58" spans="1:25" x14ac:dyDescent="0.4">
      <c r="A58" s="1">
        <v>57</v>
      </c>
      <c r="B58" s="1">
        <v>7</v>
      </c>
      <c r="C58" s="1" t="s">
        <v>79</v>
      </c>
      <c r="D58" s="1">
        <v>2021</v>
      </c>
      <c r="E58" s="1" t="s">
        <v>80</v>
      </c>
      <c r="F58" s="1" t="s">
        <v>23</v>
      </c>
      <c r="M58" s="1" t="s">
        <v>44</v>
      </c>
      <c r="O58" s="1" t="s">
        <v>25</v>
      </c>
      <c r="Q58" s="1">
        <v>205</v>
      </c>
      <c r="R58" s="1" t="s">
        <v>15</v>
      </c>
      <c r="S58" s="1">
        <v>-1.66667E-2</v>
      </c>
      <c r="T58" s="1">
        <v>1.11111E-2</v>
      </c>
      <c r="V58" s="1" t="s">
        <v>33</v>
      </c>
      <c r="W58" s="1" t="s">
        <v>37</v>
      </c>
      <c r="X58" s="1">
        <f t="shared" si="3"/>
        <v>16</v>
      </c>
      <c r="Y58" s="1" t="str">
        <f t="shared" si="0"/>
        <v>high quality</v>
      </c>
    </row>
    <row r="59" spans="1:25" x14ac:dyDescent="0.4">
      <c r="A59" s="1">
        <v>58</v>
      </c>
      <c r="B59" s="1">
        <v>7</v>
      </c>
      <c r="C59" s="1" t="s">
        <v>79</v>
      </c>
      <c r="D59" s="1">
        <v>2021</v>
      </c>
      <c r="E59" s="1" t="s">
        <v>80</v>
      </c>
      <c r="F59" s="1" t="s">
        <v>23</v>
      </c>
      <c r="M59" s="1" t="s">
        <v>43</v>
      </c>
      <c r="O59" s="1" t="s">
        <v>25</v>
      </c>
      <c r="Q59" s="1">
        <v>197</v>
      </c>
      <c r="R59" s="1" t="s">
        <v>15</v>
      </c>
      <c r="S59" s="1">
        <v>-2.03704E-2</v>
      </c>
      <c r="T59" s="1">
        <v>9.2592600000000001E-3</v>
      </c>
      <c r="V59" s="1" t="s">
        <v>33</v>
      </c>
      <c r="W59" s="1" t="s">
        <v>37</v>
      </c>
      <c r="X59" s="1">
        <f t="shared" si="3"/>
        <v>16</v>
      </c>
      <c r="Y59" s="1" t="str">
        <f t="shared" si="0"/>
        <v>high quality</v>
      </c>
    </row>
    <row r="60" spans="1:25" x14ac:dyDescent="0.4">
      <c r="A60" s="1">
        <v>59</v>
      </c>
      <c r="B60" s="1">
        <v>7</v>
      </c>
      <c r="C60" s="1" t="s">
        <v>79</v>
      </c>
      <c r="D60" s="1">
        <v>2021</v>
      </c>
      <c r="E60" s="1" t="s">
        <v>80</v>
      </c>
      <c r="F60" s="1" t="s">
        <v>23</v>
      </c>
      <c r="M60" s="1" t="s">
        <v>45</v>
      </c>
      <c r="O60" s="1" t="s">
        <v>25</v>
      </c>
      <c r="Q60" s="1">
        <v>18</v>
      </c>
      <c r="R60" s="1" t="s">
        <v>15</v>
      </c>
      <c r="S60" s="1">
        <v>-0.22037000000000001</v>
      </c>
      <c r="T60" s="1">
        <v>-0.12037</v>
      </c>
      <c r="V60" s="1" t="s">
        <v>33</v>
      </c>
      <c r="W60" s="1" t="s">
        <v>37</v>
      </c>
      <c r="X60" s="1">
        <f t="shared" si="3"/>
        <v>16</v>
      </c>
      <c r="Y60" s="1" t="str">
        <f t="shared" si="0"/>
        <v>high quality</v>
      </c>
    </row>
    <row r="61" spans="1:25" x14ac:dyDescent="0.4">
      <c r="A61" s="1">
        <v>60</v>
      </c>
      <c r="B61" s="1">
        <v>8</v>
      </c>
      <c r="C61" s="1" t="s">
        <v>84</v>
      </c>
      <c r="D61" s="1">
        <v>2021</v>
      </c>
      <c r="E61" s="1" t="s">
        <v>85</v>
      </c>
      <c r="F61" s="1" t="s">
        <v>86</v>
      </c>
      <c r="I61" s="1" t="s">
        <v>81</v>
      </c>
      <c r="K61" s="1" t="s">
        <v>42</v>
      </c>
      <c r="O61" s="1" t="s">
        <v>25</v>
      </c>
      <c r="Q61" s="1">
        <v>316</v>
      </c>
      <c r="R61" s="1" t="s">
        <v>27</v>
      </c>
      <c r="S61" s="1">
        <v>0.24390200000000001</v>
      </c>
      <c r="T61" s="1">
        <v>3.2926799999999998</v>
      </c>
      <c r="V61" s="1" t="s">
        <v>32</v>
      </c>
      <c r="W61" s="1" t="s">
        <v>53</v>
      </c>
      <c r="X61" s="1">
        <f t="shared" ref="X61:X69" si="4">2+2+2+2+2+2+1+1</f>
        <v>14</v>
      </c>
      <c r="Y61" s="1" t="str">
        <f t="shared" si="0"/>
        <v>low quality</v>
      </c>
    </row>
    <row r="62" spans="1:25" x14ac:dyDescent="0.4">
      <c r="A62" s="1">
        <v>61</v>
      </c>
      <c r="B62" s="1">
        <v>8</v>
      </c>
      <c r="C62" s="1" t="s">
        <v>84</v>
      </c>
      <c r="D62" s="1">
        <v>2021</v>
      </c>
      <c r="E62" s="1" t="s">
        <v>85</v>
      </c>
      <c r="F62" s="1" t="s">
        <v>86</v>
      </c>
      <c r="I62" s="1" t="s">
        <v>81</v>
      </c>
      <c r="K62" s="1" t="s">
        <v>38</v>
      </c>
      <c r="O62" s="1" t="s">
        <v>25</v>
      </c>
      <c r="Q62" s="1">
        <v>261</v>
      </c>
      <c r="R62" s="1" t="s">
        <v>27</v>
      </c>
      <c r="S62" s="1">
        <v>1.6463399999999999</v>
      </c>
      <c r="T62" s="1">
        <v>5.4878</v>
      </c>
      <c r="V62" s="1" t="s">
        <v>32</v>
      </c>
      <c r="W62" s="1" t="s">
        <v>53</v>
      </c>
      <c r="X62" s="1">
        <f t="shared" si="4"/>
        <v>14</v>
      </c>
      <c r="Y62" s="1" t="str">
        <f t="shared" si="0"/>
        <v>low quality</v>
      </c>
    </row>
    <row r="63" spans="1:25" x14ac:dyDescent="0.4">
      <c r="A63" s="1">
        <v>62</v>
      </c>
      <c r="B63" s="1">
        <v>8</v>
      </c>
      <c r="C63" s="1" t="s">
        <v>84</v>
      </c>
      <c r="D63" s="1">
        <v>2021</v>
      </c>
      <c r="E63" s="1" t="s">
        <v>85</v>
      </c>
      <c r="F63" s="1" t="s">
        <v>86</v>
      </c>
      <c r="I63" s="1" t="s">
        <v>81</v>
      </c>
      <c r="K63" s="1" t="s">
        <v>40</v>
      </c>
      <c r="O63" s="1" t="s">
        <v>25</v>
      </c>
      <c r="Q63" s="1">
        <v>55</v>
      </c>
      <c r="R63" s="1" t="s">
        <v>27</v>
      </c>
      <c r="S63" s="1">
        <v>-10.8537</v>
      </c>
      <c r="T63" s="1">
        <v>-7.3170700000000002</v>
      </c>
      <c r="V63" s="1" t="s">
        <v>32</v>
      </c>
      <c r="W63" s="1" t="s">
        <v>53</v>
      </c>
      <c r="X63" s="1">
        <f t="shared" si="4"/>
        <v>14</v>
      </c>
      <c r="Y63" s="1" t="str">
        <f t="shared" si="0"/>
        <v>low quality</v>
      </c>
    </row>
    <row r="64" spans="1:25" x14ac:dyDescent="0.4">
      <c r="A64" s="1">
        <v>63</v>
      </c>
      <c r="B64" s="1">
        <v>8</v>
      </c>
      <c r="C64" s="1" t="s">
        <v>84</v>
      </c>
      <c r="D64" s="1">
        <v>2021</v>
      </c>
      <c r="E64" s="1" t="s">
        <v>85</v>
      </c>
      <c r="F64" s="1" t="s">
        <v>86</v>
      </c>
      <c r="I64" s="1" t="s">
        <v>35</v>
      </c>
      <c r="K64" s="1" t="s">
        <v>42</v>
      </c>
      <c r="O64" s="1" t="s">
        <v>25</v>
      </c>
      <c r="Q64" s="1">
        <v>161</v>
      </c>
      <c r="R64" s="1" t="s">
        <v>27</v>
      </c>
      <c r="S64" s="1">
        <v>7.3170700000000002</v>
      </c>
      <c r="T64" s="1">
        <v>11.0366</v>
      </c>
      <c r="V64" s="1" t="s">
        <v>32</v>
      </c>
      <c r="W64" s="1" t="s">
        <v>53</v>
      </c>
      <c r="X64" s="1">
        <f t="shared" si="4"/>
        <v>14</v>
      </c>
      <c r="Y64" s="1" t="str">
        <f t="shared" si="0"/>
        <v>low quality</v>
      </c>
    </row>
    <row r="65" spans="1:25" x14ac:dyDescent="0.4">
      <c r="A65" s="1">
        <v>64</v>
      </c>
      <c r="B65" s="1">
        <v>8</v>
      </c>
      <c r="C65" s="1" t="s">
        <v>84</v>
      </c>
      <c r="D65" s="1">
        <v>2021</v>
      </c>
      <c r="E65" s="1" t="s">
        <v>85</v>
      </c>
      <c r="F65" s="1" t="s">
        <v>86</v>
      </c>
      <c r="I65" s="1" t="s">
        <v>35</v>
      </c>
      <c r="K65" s="1" t="s">
        <v>38</v>
      </c>
      <c r="O65" s="1" t="s">
        <v>25</v>
      </c>
      <c r="Q65" s="1">
        <v>126</v>
      </c>
      <c r="R65" s="1" t="s">
        <v>27</v>
      </c>
      <c r="S65" s="1">
        <v>7.4390200000000002</v>
      </c>
      <c r="T65" s="1">
        <v>11.5244</v>
      </c>
      <c r="V65" s="1" t="s">
        <v>32</v>
      </c>
      <c r="W65" s="1" t="s">
        <v>53</v>
      </c>
      <c r="X65" s="1">
        <f t="shared" si="4"/>
        <v>14</v>
      </c>
      <c r="Y65" s="1" t="str">
        <f t="shared" si="0"/>
        <v>low quality</v>
      </c>
    </row>
    <row r="66" spans="1:25" x14ac:dyDescent="0.4">
      <c r="A66" s="1">
        <v>65</v>
      </c>
      <c r="B66" s="1">
        <v>8</v>
      </c>
      <c r="C66" s="1" t="s">
        <v>84</v>
      </c>
      <c r="D66" s="1">
        <v>2021</v>
      </c>
      <c r="E66" s="1" t="s">
        <v>85</v>
      </c>
      <c r="F66" s="1" t="s">
        <v>86</v>
      </c>
      <c r="I66" s="1" t="s">
        <v>35</v>
      </c>
      <c r="K66" s="1" t="s">
        <v>40</v>
      </c>
      <c r="O66" s="1" t="s">
        <v>25</v>
      </c>
      <c r="Q66" s="1">
        <v>35</v>
      </c>
      <c r="R66" s="1" t="s">
        <v>27</v>
      </c>
      <c r="S66" s="1">
        <v>2.1951200000000002</v>
      </c>
      <c r="T66" s="1">
        <v>9.3292699999999993</v>
      </c>
      <c r="V66" s="1" t="s">
        <v>32</v>
      </c>
      <c r="W66" s="1" t="s">
        <v>53</v>
      </c>
      <c r="X66" s="1">
        <f t="shared" si="4"/>
        <v>14</v>
      </c>
      <c r="Y66" s="1" t="str">
        <f t="shared" si="0"/>
        <v>low quality</v>
      </c>
    </row>
    <row r="67" spans="1:25" x14ac:dyDescent="0.4">
      <c r="A67" s="1">
        <v>66</v>
      </c>
      <c r="B67" s="1">
        <v>8</v>
      </c>
      <c r="C67" s="1" t="s">
        <v>84</v>
      </c>
      <c r="D67" s="1">
        <v>2021</v>
      </c>
      <c r="E67" s="1" t="s">
        <v>85</v>
      </c>
      <c r="F67" s="1" t="s">
        <v>86</v>
      </c>
      <c r="I67" s="1" t="s">
        <v>83</v>
      </c>
      <c r="K67" s="1" t="s">
        <v>42</v>
      </c>
      <c r="O67" s="1" t="s">
        <v>25</v>
      </c>
      <c r="Q67" s="1">
        <v>23</v>
      </c>
      <c r="R67" s="1" t="s">
        <v>27</v>
      </c>
      <c r="S67" s="1">
        <v>-5.2439</v>
      </c>
      <c r="T67" s="1">
        <v>0.24390200000000001</v>
      </c>
      <c r="V67" s="1" t="s">
        <v>32</v>
      </c>
      <c r="W67" s="1" t="s">
        <v>53</v>
      </c>
      <c r="X67" s="1">
        <f t="shared" si="4"/>
        <v>14</v>
      </c>
      <c r="Y67" s="1" t="str">
        <f t="shared" ref="Y67:Y130" si="5">IF(X67&lt;15,"low quality","high quality")</f>
        <v>low quality</v>
      </c>
    </row>
    <row r="68" spans="1:25" x14ac:dyDescent="0.4">
      <c r="A68" s="1">
        <v>67</v>
      </c>
      <c r="B68" s="1">
        <v>8</v>
      </c>
      <c r="C68" s="1" t="s">
        <v>84</v>
      </c>
      <c r="D68" s="1">
        <v>2021</v>
      </c>
      <c r="E68" s="1" t="s">
        <v>85</v>
      </c>
      <c r="F68" s="1" t="s">
        <v>86</v>
      </c>
      <c r="I68" s="1" t="s">
        <v>83</v>
      </c>
      <c r="K68" s="1" t="s">
        <v>38</v>
      </c>
      <c r="O68" s="1" t="s">
        <v>25</v>
      </c>
      <c r="Q68" s="1">
        <v>19</v>
      </c>
      <c r="R68" s="1" t="s">
        <v>27</v>
      </c>
      <c r="S68" s="1">
        <v>-7.4390200000000002</v>
      </c>
      <c r="T68" s="1">
        <v>-0.91463399999999995</v>
      </c>
      <c r="V68" s="1" t="s">
        <v>32</v>
      </c>
      <c r="W68" s="1" t="s">
        <v>53</v>
      </c>
      <c r="X68" s="1">
        <f t="shared" si="4"/>
        <v>14</v>
      </c>
      <c r="Y68" s="1" t="str">
        <f t="shared" si="5"/>
        <v>low quality</v>
      </c>
    </row>
    <row r="69" spans="1:25" x14ac:dyDescent="0.4">
      <c r="A69" s="1">
        <v>68</v>
      </c>
      <c r="B69" s="1">
        <v>8</v>
      </c>
      <c r="C69" s="1" t="s">
        <v>84</v>
      </c>
      <c r="D69" s="1">
        <v>2021</v>
      </c>
      <c r="E69" s="1" t="s">
        <v>85</v>
      </c>
      <c r="F69" s="1" t="s">
        <v>86</v>
      </c>
      <c r="I69" s="1" t="s">
        <v>83</v>
      </c>
      <c r="K69" s="1" t="s">
        <v>40</v>
      </c>
      <c r="O69" s="1" t="s">
        <v>25</v>
      </c>
      <c r="Q69" s="1">
        <v>4</v>
      </c>
      <c r="R69" s="1" t="s">
        <v>27</v>
      </c>
      <c r="S69" s="1">
        <v>2.86585</v>
      </c>
      <c r="T69" s="1">
        <v>5.8536599999999996</v>
      </c>
      <c r="V69" s="1" t="s">
        <v>32</v>
      </c>
      <c r="W69" s="1" t="s">
        <v>53</v>
      </c>
      <c r="X69" s="1">
        <f t="shared" si="4"/>
        <v>14</v>
      </c>
      <c r="Y69" s="1" t="str">
        <f t="shared" si="5"/>
        <v>low quality</v>
      </c>
    </row>
    <row r="70" spans="1:25" x14ac:dyDescent="0.4">
      <c r="A70" s="1">
        <v>69</v>
      </c>
      <c r="B70" s="1">
        <v>9</v>
      </c>
      <c r="C70" s="1" t="s">
        <v>89</v>
      </c>
      <c r="D70" s="1">
        <v>2021</v>
      </c>
      <c r="E70" s="1" t="s">
        <v>85</v>
      </c>
      <c r="F70" s="1" t="s">
        <v>90</v>
      </c>
      <c r="I70" s="1" t="s">
        <v>87</v>
      </c>
      <c r="K70" s="1" t="s">
        <v>38</v>
      </c>
      <c r="O70" s="1" t="s">
        <v>25</v>
      </c>
      <c r="P70" s="1">
        <v>11</v>
      </c>
      <c r="Q70" s="1">
        <v>29</v>
      </c>
      <c r="R70" s="1" t="s">
        <v>27</v>
      </c>
      <c r="S70" s="1">
        <v>1.4285699999999999</v>
      </c>
      <c r="T70" s="1">
        <v>8</v>
      </c>
      <c r="V70" s="1" t="s">
        <v>28</v>
      </c>
      <c r="W70" s="1" t="s">
        <v>37</v>
      </c>
      <c r="X70" s="1">
        <f t="shared" ref="X70:X80" si="6">2+2+2+2+2+2+1+2</f>
        <v>15</v>
      </c>
      <c r="Y70" s="1" t="str">
        <f t="shared" si="5"/>
        <v>high quality</v>
      </c>
    </row>
    <row r="71" spans="1:25" x14ac:dyDescent="0.4">
      <c r="A71" s="1">
        <v>70</v>
      </c>
      <c r="B71" s="1">
        <v>9</v>
      </c>
      <c r="C71" s="1" t="s">
        <v>89</v>
      </c>
      <c r="D71" s="1">
        <v>2021</v>
      </c>
      <c r="E71" s="1" t="s">
        <v>85</v>
      </c>
      <c r="F71" s="1" t="s">
        <v>90</v>
      </c>
      <c r="I71" s="1" t="s">
        <v>35</v>
      </c>
      <c r="K71" s="1" t="s">
        <v>38</v>
      </c>
      <c r="O71" s="1" t="s">
        <v>25</v>
      </c>
      <c r="P71" s="1">
        <v>4</v>
      </c>
      <c r="Q71" s="1">
        <v>9</v>
      </c>
      <c r="R71" s="1" t="s">
        <v>27</v>
      </c>
      <c r="S71" s="1">
        <v>16</v>
      </c>
      <c r="T71" s="1">
        <v>28</v>
      </c>
      <c r="V71" s="1" t="s">
        <v>28</v>
      </c>
      <c r="W71" s="1" t="s">
        <v>37</v>
      </c>
      <c r="X71" s="1">
        <f t="shared" si="6"/>
        <v>15</v>
      </c>
      <c r="Y71" s="1" t="str">
        <f t="shared" si="5"/>
        <v>high quality</v>
      </c>
    </row>
    <row r="72" spans="1:25" x14ac:dyDescent="0.4">
      <c r="A72" s="1">
        <v>71</v>
      </c>
      <c r="B72" s="1">
        <v>9</v>
      </c>
      <c r="C72" s="1" t="s">
        <v>89</v>
      </c>
      <c r="D72" s="1">
        <v>2021</v>
      </c>
      <c r="E72" s="1" t="s">
        <v>85</v>
      </c>
      <c r="F72" s="1" t="s">
        <v>90</v>
      </c>
      <c r="I72" s="1" t="s">
        <v>88</v>
      </c>
      <c r="K72" s="1" t="s">
        <v>38</v>
      </c>
      <c r="O72" s="1" t="s">
        <v>25</v>
      </c>
      <c r="P72" s="1">
        <v>21</v>
      </c>
      <c r="Q72" s="1">
        <v>123</v>
      </c>
      <c r="R72" s="1" t="s">
        <v>27</v>
      </c>
      <c r="S72" s="1">
        <v>12.857100000000001</v>
      </c>
      <c r="T72" s="1">
        <v>16.285699999999999</v>
      </c>
      <c r="V72" s="1" t="s">
        <v>28</v>
      </c>
      <c r="W72" s="1" t="s">
        <v>37</v>
      </c>
      <c r="X72" s="1">
        <f t="shared" si="6"/>
        <v>15</v>
      </c>
      <c r="Y72" s="1" t="str">
        <f t="shared" si="5"/>
        <v>high quality</v>
      </c>
    </row>
    <row r="73" spans="1:25" x14ac:dyDescent="0.4">
      <c r="A73" s="1">
        <v>72</v>
      </c>
      <c r="B73" s="1">
        <v>9</v>
      </c>
      <c r="C73" s="1" t="s">
        <v>89</v>
      </c>
      <c r="D73" s="1">
        <v>2021</v>
      </c>
      <c r="E73" s="1" t="s">
        <v>85</v>
      </c>
      <c r="F73" s="1" t="s">
        <v>90</v>
      </c>
      <c r="I73" s="1" t="s">
        <v>88</v>
      </c>
      <c r="K73" s="1" t="s">
        <v>38</v>
      </c>
      <c r="O73" s="1" t="s">
        <v>25</v>
      </c>
      <c r="P73" s="1">
        <v>8</v>
      </c>
      <c r="Q73" s="1">
        <v>62</v>
      </c>
      <c r="R73" s="1" t="s">
        <v>27</v>
      </c>
      <c r="S73" s="1">
        <v>15.7143</v>
      </c>
      <c r="T73" s="1">
        <v>20.285699999999999</v>
      </c>
      <c r="V73" s="1" t="s">
        <v>28</v>
      </c>
      <c r="W73" s="1" t="s">
        <v>37</v>
      </c>
      <c r="X73" s="1">
        <f t="shared" si="6"/>
        <v>15</v>
      </c>
      <c r="Y73" s="1" t="str">
        <f t="shared" si="5"/>
        <v>high quality</v>
      </c>
    </row>
    <row r="74" spans="1:25" x14ac:dyDescent="0.4">
      <c r="A74" s="1">
        <v>73</v>
      </c>
      <c r="B74" s="1">
        <v>9</v>
      </c>
      <c r="C74" s="1" t="s">
        <v>89</v>
      </c>
      <c r="D74" s="1">
        <v>2021</v>
      </c>
      <c r="E74" s="1" t="s">
        <v>85</v>
      </c>
      <c r="F74" s="1" t="s">
        <v>90</v>
      </c>
      <c r="I74" s="1" t="s">
        <v>87</v>
      </c>
      <c r="K74" s="1" t="s">
        <v>40</v>
      </c>
      <c r="O74" s="1" t="s">
        <v>25</v>
      </c>
      <c r="P74" s="1">
        <v>9</v>
      </c>
      <c r="Q74" s="1">
        <v>25</v>
      </c>
      <c r="R74" s="1" t="s">
        <v>27</v>
      </c>
      <c r="S74" s="1">
        <v>3.7142900000000001</v>
      </c>
      <c r="T74" s="1">
        <v>9.7142900000000001</v>
      </c>
      <c r="V74" s="1" t="s">
        <v>28</v>
      </c>
      <c r="W74" s="1" t="s">
        <v>37</v>
      </c>
      <c r="X74" s="1">
        <f t="shared" si="6"/>
        <v>15</v>
      </c>
      <c r="Y74" s="1" t="str">
        <f t="shared" si="5"/>
        <v>high quality</v>
      </c>
    </row>
    <row r="75" spans="1:25" x14ac:dyDescent="0.4">
      <c r="A75" s="1">
        <v>74</v>
      </c>
      <c r="B75" s="1">
        <v>9</v>
      </c>
      <c r="C75" s="1" t="s">
        <v>89</v>
      </c>
      <c r="D75" s="1">
        <v>2021</v>
      </c>
      <c r="E75" s="1" t="s">
        <v>85</v>
      </c>
      <c r="F75" s="1" t="s">
        <v>90</v>
      </c>
      <c r="I75" s="1" t="s">
        <v>35</v>
      </c>
      <c r="K75" s="1" t="s">
        <v>40</v>
      </c>
      <c r="O75" s="1" t="s">
        <v>25</v>
      </c>
      <c r="P75" s="1">
        <v>1</v>
      </c>
      <c r="Q75" s="1">
        <v>2</v>
      </c>
      <c r="R75" s="1" t="s">
        <v>27</v>
      </c>
      <c r="S75" s="1">
        <v>-14.2857</v>
      </c>
      <c r="T75" s="1">
        <v>5.4285699999999997</v>
      </c>
      <c r="V75" s="1" t="s">
        <v>28</v>
      </c>
      <c r="W75" s="1" t="s">
        <v>37</v>
      </c>
      <c r="X75" s="1">
        <f t="shared" si="6"/>
        <v>15</v>
      </c>
      <c r="Y75" s="1" t="str">
        <f t="shared" si="5"/>
        <v>high quality</v>
      </c>
    </row>
    <row r="76" spans="1:25" x14ac:dyDescent="0.4">
      <c r="A76" s="1">
        <v>75</v>
      </c>
      <c r="B76" s="1">
        <v>9</v>
      </c>
      <c r="C76" s="1" t="s">
        <v>89</v>
      </c>
      <c r="D76" s="1">
        <v>2021</v>
      </c>
      <c r="E76" s="1" t="s">
        <v>85</v>
      </c>
      <c r="F76" s="1" t="s">
        <v>90</v>
      </c>
      <c r="I76" s="1" t="s">
        <v>88</v>
      </c>
      <c r="K76" s="1" t="s">
        <v>40</v>
      </c>
      <c r="O76" s="1" t="s">
        <v>25</v>
      </c>
      <c r="P76" s="1">
        <v>7</v>
      </c>
      <c r="Q76" s="1">
        <v>59</v>
      </c>
      <c r="R76" s="1" t="s">
        <v>27</v>
      </c>
      <c r="S76" s="1">
        <v>6.5714300000000003</v>
      </c>
      <c r="T76" s="1">
        <v>10.857100000000001</v>
      </c>
      <c r="V76" s="1" t="s">
        <v>28</v>
      </c>
      <c r="W76" s="1" t="s">
        <v>37</v>
      </c>
      <c r="X76" s="1">
        <f t="shared" si="6"/>
        <v>15</v>
      </c>
      <c r="Y76" s="1" t="str">
        <f t="shared" si="5"/>
        <v>high quality</v>
      </c>
    </row>
    <row r="77" spans="1:25" x14ac:dyDescent="0.4">
      <c r="A77" s="1">
        <v>76</v>
      </c>
      <c r="B77" s="1">
        <v>9</v>
      </c>
      <c r="C77" s="1" t="s">
        <v>89</v>
      </c>
      <c r="D77" s="1">
        <v>2021</v>
      </c>
      <c r="E77" s="1" t="s">
        <v>85</v>
      </c>
      <c r="F77" s="1" t="s">
        <v>90</v>
      </c>
      <c r="I77" s="1" t="s">
        <v>88</v>
      </c>
      <c r="K77" s="1" t="s">
        <v>40</v>
      </c>
      <c r="O77" s="1" t="s">
        <v>25</v>
      </c>
      <c r="P77" s="1">
        <v>4</v>
      </c>
      <c r="Q77" s="1">
        <v>47</v>
      </c>
      <c r="R77" s="1" t="s">
        <v>27</v>
      </c>
      <c r="S77" s="1">
        <v>12.571400000000001</v>
      </c>
      <c r="T77" s="1">
        <v>17.428599999999999</v>
      </c>
      <c r="V77" s="1" t="s">
        <v>28</v>
      </c>
      <c r="W77" s="1" t="s">
        <v>37</v>
      </c>
      <c r="X77" s="1">
        <f t="shared" si="6"/>
        <v>15</v>
      </c>
      <c r="Y77" s="1" t="str">
        <f t="shared" si="5"/>
        <v>high quality</v>
      </c>
    </row>
    <row r="78" spans="1:25" x14ac:dyDescent="0.4">
      <c r="A78" s="1">
        <v>77</v>
      </c>
      <c r="B78" s="1">
        <v>9</v>
      </c>
      <c r="C78" s="1" t="s">
        <v>89</v>
      </c>
      <c r="D78" s="1">
        <v>2021</v>
      </c>
      <c r="E78" s="1" t="s">
        <v>85</v>
      </c>
      <c r="F78" s="1" t="s">
        <v>90</v>
      </c>
      <c r="I78" s="1" t="s">
        <v>87</v>
      </c>
      <c r="K78" s="1" t="s">
        <v>38</v>
      </c>
      <c r="O78" s="1" t="s">
        <v>25</v>
      </c>
      <c r="P78" s="1">
        <v>4</v>
      </c>
      <c r="Q78" s="1">
        <v>6</v>
      </c>
      <c r="R78" s="1" t="s">
        <v>27</v>
      </c>
      <c r="S78" s="1">
        <v>-12.222200000000001</v>
      </c>
      <c r="T78" s="1">
        <v>10.833299999999999</v>
      </c>
      <c r="V78" s="1" t="s">
        <v>28</v>
      </c>
      <c r="W78" s="1" t="s">
        <v>37</v>
      </c>
      <c r="X78" s="1">
        <f t="shared" si="6"/>
        <v>15</v>
      </c>
      <c r="Y78" s="1" t="str">
        <f t="shared" si="5"/>
        <v>high quality</v>
      </c>
    </row>
    <row r="79" spans="1:25" x14ac:dyDescent="0.4">
      <c r="A79" s="1">
        <v>78</v>
      </c>
      <c r="B79" s="1">
        <v>9</v>
      </c>
      <c r="C79" s="1" t="s">
        <v>89</v>
      </c>
      <c r="D79" s="1">
        <v>2021</v>
      </c>
      <c r="E79" s="1" t="s">
        <v>85</v>
      </c>
      <c r="F79" s="1" t="s">
        <v>90</v>
      </c>
      <c r="I79" s="1" t="s">
        <v>35</v>
      </c>
      <c r="K79" s="1" t="s">
        <v>38</v>
      </c>
      <c r="O79" s="1" t="s">
        <v>25</v>
      </c>
      <c r="P79" s="1">
        <v>1</v>
      </c>
      <c r="Q79" s="1">
        <v>4</v>
      </c>
      <c r="R79" s="1" t="s">
        <v>27</v>
      </c>
      <c r="S79" s="1">
        <v>-2.5</v>
      </c>
      <c r="T79" s="1">
        <v>24.166699999999999</v>
      </c>
      <c r="V79" s="1" t="s">
        <v>28</v>
      </c>
      <c r="W79" s="1" t="s">
        <v>37</v>
      </c>
      <c r="X79" s="1">
        <f t="shared" si="6"/>
        <v>15</v>
      </c>
      <c r="Y79" s="1" t="str">
        <f t="shared" si="5"/>
        <v>high quality</v>
      </c>
    </row>
    <row r="80" spans="1:25" x14ac:dyDescent="0.4">
      <c r="A80" s="1">
        <v>79</v>
      </c>
      <c r="B80" s="1">
        <v>9</v>
      </c>
      <c r="C80" s="1" t="s">
        <v>89</v>
      </c>
      <c r="D80" s="1">
        <v>2021</v>
      </c>
      <c r="E80" s="1" t="s">
        <v>85</v>
      </c>
      <c r="F80" s="1" t="s">
        <v>90</v>
      </c>
      <c r="I80" s="1" t="s">
        <v>88</v>
      </c>
      <c r="K80" s="1" t="s">
        <v>38</v>
      </c>
      <c r="O80" s="1" t="s">
        <v>25</v>
      </c>
      <c r="P80" s="1">
        <v>11</v>
      </c>
      <c r="Q80" s="1">
        <v>73</v>
      </c>
      <c r="R80" s="1" t="s">
        <v>27</v>
      </c>
      <c r="S80" s="1">
        <v>-6.38889</v>
      </c>
      <c r="T80" s="1">
        <v>-0.27777800000000002</v>
      </c>
      <c r="V80" s="1" t="s">
        <v>28</v>
      </c>
      <c r="W80" s="1" t="s">
        <v>37</v>
      </c>
      <c r="X80" s="1">
        <f t="shared" si="6"/>
        <v>15</v>
      </c>
      <c r="Y80" s="1" t="str">
        <f t="shared" si="5"/>
        <v>high quality</v>
      </c>
    </row>
    <row r="81" spans="1:25" x14ac:dyDescent="0.4">
      <c r="A81" s="1">
        <v>80</v>
      </c>
      <c r="B81" s="1">
        <v>10</v>
      </c>
      <c r="C81" s="1" t="s">
        <v>97</v>
      </c>
      <c r="D81" s="1">
        <v>2017</v>
      </c>
      <c r="E81" s="1" t="s">
        <v>98</v>
      </c>
      <c r="F81" s="1" t="s">
        <v>99</v>
      </c>
      <c r="I81" s="1" t="s">
        <v>35</v>
      </c>
      <c r="K81" s="1" t="s">
        <v>40</v>
      </c>
      <c r="O81" s="1" t="s">
        <v>25</v>
      </c>
      <c r="P81" s="1">
        <v>47</v>
      </c>
      <c r="Q81" s="1">
        <v>140</v>
      </c>
      <c r="R81" s="1" t="s">
        <v>70</v>
      </c>
      <c r="S81" s="1">
        <v>0.98658100000000004</v>
      </c>
      <c r="T81" s="1">
        <v>1.0057400000000001</v>
      </c>
      <c r="V81" s="1" t="s">
        <v>33</v>
      </c>
      <c r="W81" s="1" t="s">
        <v>37</v>
      </c>
      <c r="X81" s="1">
        <f t="shared" ref="X81:X99" si="7">2+2+2+2+2+2+2+2</f>
        <v>16</v>
      </c>
      <c r="Y81" s="1" t="str">
        <f t="shared" si="5"/>
        <v>high quality</v>
      </c>
    </row>
    <row r="82" spans="1:25" x14ac:dyDescent="0.4">
      <c r="A82" s="1">
        <v>81</v>
      </c>
      <c r="B82" s="1">
        <v>10</v>
      </c>
      <c r="C82" s="1" t="s">
        <v>97</v>
      </c>
      <c r="D82" s="1">
        <v>2017</v>
      </c>
      <c r="E82" s="1" t="s">
        <v>98</v>
      </c>
      <c r="F82" s="1" t="s">
        <v>99</v>
      </c>
      <c r="I82" s="1" t="s">
        <v>35</v>
      </c>
      <c r="K82" s="1" t="s">
        <v>64</v>
      </c>
      <c r="O82" s="1" t="s">
        <v>25</v>
      </c>
      <c r="P82" s="1">
        <v>13</v>
      </c>
      <c r="Q82" s="1">
        <v>28</v>
      </c>
      <c r="R82" s="1" t="s">
        <v>70</v>
      </c>
      <c r="S82" s="1">
        <v>1.0492900000000001</v>
      </c>
      <c r="T82" s="1">
        <v>1.1329</v>
      </c>
      <c r="V82" s="1" t="s">
        <v>33</v>
      </c>
      <c r="W82" s="1" t="s">
        <v>37</v>
      </c>
      <c r="X82" s="1">
        <f t="shared" si="7"/>
        <v>16</v>
      </c>
      <c r="Y82" s="1" t="str">
        <f t="shared" si="5"/>
        <v>high quality</v>
      </c>
    </row>
    <row r="83" spans="1:25" x14ac:dyDescent="0.4">
      <c r="A83" s="1">
        <v>82</v>
      </c>
      <c r="B83" s="1">
        <v>10</v>
      </c>
      <c r="C83" s="1" t="s">
        <v>97</v>
      </c>
      <c r="D83" s="1">
        <v>2017</v>
      </c>
      <c r="E83" s="1" t="s">
        <v>98</v>
      </c>
      <c r="F83" s="1" t="s">
        <v>99</v>
      </c>
      <c r="I83" s="1" t="s">
        <v>35</v>
      </c>
      <c r="K83" s="1" t="s">
        <v>38</v>
      </c>
      <c r="O83" s="1" t="s">
        <v>25</v>
      </c>
      <c r="P83" s="1">
        <v>36</v>
      </c>
      <c r="Q83" s="1">
        <v>101</v>
      </c>
      <c r="R83" s="1" t="s">
        <v>70</v>
      </c>
      <c r="S83" s="1">
        <v>1.16774</v>
      </c>
      <c r="T83" s="1">
        <v>1.21129</v>
      </c>
      <c r="V83" s="1" t="s">
        <v>33</v>
      </c>
      <c r="W83" s="1" t="s">
        <v>37</v>
      </c>
      <c r="X83" s="1">
        <f t="shared" si="7"/>
        <v>16</v>
      </c>
      <c r="Y83" s="1" t="str">
        <f t="shared" si="5"/>
        <v>high quality</v>
      </c>
    </row>
    <row r="84" spans="1:25" x14ac:dyDescent="0.4">
      <c r="A84" s="1">
        <v>83</v>
      </c>
      <c r="B84" s="1">
        <v>11</v>
      </c>
      <c r="C84" s="1" t="s">
        <v>84</v>
      </c>
      <c r="D84" s="1">
        <v>2023</v>
      </c>
      <c r="E84" s="1" t="s">
        <v>100</v>
      </c>
      <c r="F84" s="1" t="s">
        <v>90</v>
      </c>
      <c r="I84" s="1" t="s">
        <v>82</v>
      </c>
      <c r="O84" s="1" t="s">
        <v>25</v>
      </c>
      <c r="Q84" s="1">
        <v>229</v>
      </c>
      <c r="R84" s="1" t="s">
        <v>27</v>
      </c>
      <c r="S84" s="1">
        <v>5.1694899999999997</v>
      </c>
      <c r="T84" s="1">
        <v>9.5762699999999992</v>
      </c>
      <c r="V84" s="1" t="s">
        <v>33</v>
      </c>
      <c r="W84" s="1" t="s">
        <v>37</v>
      </c>
      <c r="X84" s="1">
        <f t="shared" si="7"/>
        <v>16</v>
      </c>
      <c r="Y84" s="1" t="str">
        <f t="shared" si="5"/>
        <v>high quality</v>
      </c>
    </row>
    <row r="85" spans="1:25" x14ac:dyDescent="0.4">
      <c r="A85" s="1">
        <v>84</v>
      </c>
      <c r="B85" s="1">
        <v>11</v>
      </c>
      <c r="C85" s="1" t="s">
        <v>84</v>
      </c>
      <c r="D85" s="1">
        <v>2023</v>
      </c>
      <c r="E85" s="1" t="s">
        <v>100</v>
      </c>
      <c r="F85" s="1" t="s">
        <v>90</v>
      </c>
      <c r="I85" s="1" t="s">
        <v>88</v>
      </c>
      <c r="O85" s="1" t="s">
        <v>25</v>
      </c>
      <c r="Q85" s="1">
        <v>478</v>
      </c>
      <c r="R85" s="1" t="s">
        <v>27</v>
      </c>
      <c r="S85" s="1">
        <v>7.9661</v>
      </c>
      <c r="T85" s="1">
        <v>11.949199999999999</v>
      </c>
      <c r="V85" s="1" t="s">
        <v>33</v>
      </c>
      <c r="W85" s="1" t="s">
        <v>37</v>
      </c>
      <c r="X85" s="1">
        <f t="shared" si="7"/>
        <v>16</v>
      </c>
      <c r="Y85" s="1" t="str">
        <f t="shared" si="5"/>
        <v>high quality</v>
      </c>
    </row>
    <row r="86" spans="1:25" x14ac:dyDescent="0.4">
      <c r="A86" s="1">
        <v>85</v>
      </c>
      <c r="B86" s="1">
        <v>11</v>
      </c>
      <c r="C86" s="1" t="s">
        <v>84</v>
      </c>
      <c r="D86" s="1">
        <v>2023</v>
      </c>
      <c r="E86" s="1" t="s">
        <v>100</v>
      </c>
      <c r="F86" s="1" t="s">
        <v>90</v>
      </c>
      <c r="I86" s="1" t="s">
        <v>35</v>
      </c>
      <c r="O86" s="1" t="s">
        <v>25</v>
      </c>
      <c r="Q86" s="1">
        <v>184</v>
      </c>
      <c r="R86" s="1" t="s">
        <v>27</v>
      </c>
      <c r="S86" s="1">
        <v>14.661</v>
      </c>
      <c r="T86" s="1">
        <v>19.745799999999999</v>
      </c>
      <c r="V86" s="1" t="s">
        <v>33</v>
      </c>
      <c r="W86" s="1" t="s">
        <v>37</v>
      </c>
      <c r="X86" s="1">
        <f t="shared" si="7"/>
        <v>16</v>
      </c>
      <c r="Y86" s="1" t="str">
        <f t="shared" si="5"/>
        <v>high quality</v>
      </c>
    </row>
    <row r="87" spans="1:25" x14ac:dyDescent="0.4">
      <c r="A87" s="1">
        <v>86</v>
      </c>
      <c r="B87" s="1">
        <v>11</v>
      </c>
      <c r="C87" s="1" t="s">
        <v>84</v>
      </c>
      <c r="D87" s="1">
        <v>2023</v>
      </c>
      <c r="E87" s="1" t="s">
        <v>100</v>
      </c>
      <c r="F87" s="1" t="s">
        <v>90</v>
      </c>
      <c r="I87" s="1" t="s">
        <v>101</v>
      </c>
      <c r="O87" s="1" t="s">
        <v>25</v>
      </c>
      <c r="Q87" s="1">
        <v>380</v>
      </c>
      <c r="R87" s="1" t="s">
        <v>27</v>
      </c>
      <c r="S87" s="1">
        <v>8.5975599999999996</v>
      </c>
      <c r="T87" s="1">
        <v>12.5</v>
      </c>
      <c r="V87" s="1" t="s">
        <v>33</v>
      </c>
      <c r="W87" s="1" t="s">
        <v>37</v>
      </c>
      <c r="X87" s="1">
        <f t="shared" si="7"/>
        <v>16</v>
      </c>
      <c r="Y87" s="1" t="str">
        <f t="shared" si="5"/>
        <v>high quality</v>
      </c>
    </row>
    <row r="88" spans="1:25" x14ac:dyDescent="0.4">
      <c r="A88" s="1">
        <v>87</v>
      </c>
      <c r="B88" s="1">
        <v>11</v>
      </c>
      <c r="C88" s="1" t="s">
        <v>84</v>
      </c>
      <c r="D88" s="1">
        <v>2023</v>
      </c>
      <c r="E88" s="1" t="s">
        <v>100</v>
      </c>
      <c r="F88" s="1" t="s">
        <v>90</v>
      </c>
      <c r="I88" s="1" t="s">
        <v>101</v>
      </c>
      <c r="O88" s="1" t="s">
        <v>25</v>
      </c>
      <c r="Q88" s="1">
        <v>441</v>
      </c>
      <c r="R88" s="1" t="s">
        <v>27</v>
      </c>
      <c r="S88" s="1">
        <v>6.0365900000000003</v>
      </c>
      <c r="T88" s="1">
        <v>9.5122</v>
      </c>
      <c r="V88" s="1" t="s">
        <v>33</v>
      </c>
      <c r="W88" s="1" t="s">
        <v>37</v>
      </c>
      <c r="X88" s="1">
        <f t="shared" si="7"/>
        <v>16</v>
      </c>
      <c r="Y88" s="1" t="str">
        <f t="shared" si="5"/>
        <v>high quality</v>
      </c>
    </row>
    <row r="89" spans="1:25" x14ac:dyDescent="0.4">
      <c r="A89" s="1">
        <v>88</v>
      </c>
      <c r="B89" s="1">
        <v>11</v>
      </c>
      <c r="C89" s="1" t="s">
        <v>84</v>
      </c>
      <c r="D89" s="1">
        <v>2023</v>
      </c>
      <c r="E89" s="1" t="s">
        <v>100</v>
      </c>
      <c r="F89" s="1" t="s">
        <v>90</v>
      </c>
      <c r="I89" s="1" t="s">
        <v>101</v>
      </c>
      <c r="K89" s="1" t="s">
        <v>38</v>
      </c>
      <c r="O89" s="1" t="s">
        <v>25</v>
      </c>
      <c r="Q89" s="1">
        <v>625</v>
      </c>
      <c r="R89" s="1" t="s">
        <v>27</v>
      </c>
      <c r="S89" s="1">
        <v>9.4512199999999993</v>
      </c>
      <c r="T89" s="1">
        <v>13.0488</v>
      </c>
      <c r="V89" s="1" t="s">
        <v>33</v>
      </c>
      <c r="W89" s="1" t="s">
        <v>37</v>
      </c>
      <c r="X89" s="1">
        <f t="shared" si="7"/>
        <v>16</v>
      </c>
      <c r="Y89" s="1" t="str">
        <f t="shared" si="5"/>
        <v>high quality</v>
      </c>
    </row>
    <row r="90" spans="1:25" x14ac:dyDescent="0.4">
      <c r="A90" s="1">
        <v>89</v>
      </c>
      <c r="B90" s="1">
        <v>11</v>
      </c>
      <c r="C90" s="1" t="s">
        <v>84</v>
      </c>
      <c r="D90" s="1">
        <v>2023</v>
      </c>
      <c r="E90" s="1" t="s">
        <v>100</v>
      </c>
      <c r="F90" s="1" t="s">
        <v>90</v>
      </c>
      <c r="I90" s="1" t="s">
        <v>101</v>
      </c>
      <c r="K90" s="1" t="s">
        <v>40</v>
      </c>
      <c r="O90" s="1" t="s">
        <v>25</v>
      </c>
      <c r="Q90" s="1">
        <v>145</v>
      </c>
      <c r="R90" s="1" t="s">
        <v>27</v>
      </c>
      <c r="S90" s="1">
        <v>5.12195</v>
      </c>
      <c r="T90" s="1">
        <v>9.3902400000000004</v>
      </c>
      <c r="V90" s="1" t="s">
        <v>33</v>
      </c>
      <c r="W90" s="1" t="s">
        <v>37</v>
      </c>
      <c r="X90" s="1">
        <f t="shared" si="7"/>
        <v>16</v>
      </c>
      <c r="Y90" s="1" t="str">
        <f t="shared" si="5"/>
        <v>high quality</v>
      </c>
    </row>
    <row r="91" spans="1:25" x14ac:dyDescent="0.4">
      <c r="A91" s="1">
        <v>90</v>
      </c>
      <c r="B91" s="1">
        <v>11</v>
      </c>
      <c r="C91" s="1" t="s">
        <v>84</v>
      </c>
      <c r="D91" s="1">
        <v>2023</v>
      </c>
      <c r="E91" s="1" t="s">
        <v>100</v>
      </c>
      <c r="F91" s="1" t="s">
        <v>90</v>
      </c>
      <c r="I91" s="1" t="s">
        <v>101</v>
      </c>
      <c r="K91" s="1" t="s">
        <v>40</v>
      </c>
      <c r="O91" s="1" t="s">
        <v>25</v>
      </c>
      <c r="Q91" s="1">
        <v>50</v>
      </c>
      <c r="R91" s="1" t="s">
        <v>27</v>
      </c>
      <c r="S91" s="1">
        <v>3.0487799999999998</v>
      </c>
      <c r="T91" s="1">
        <v>8.4146300000000007</v>
      </c>
      <c r="V91" s="1" t="s">
        <v>33</v>
      </c>
      <c r="W91" s="1" t="s">
        <v>37</v>
      </c>
      <c r="X91" s="1">
        <f t="shared" si="7"/>
        <v>16</v>
      </c>
      <c r="Y91" s="1" t="str">
        <f t="shared" si="5"/>
        <v>high quality</v>
      </c>
    </row>
    <row r="92" spans="1:25" x14ac:dyDescent="0.4">
      <c r="A92" s="1">
        <v>91</v>
      </c>
      <c r="B92" s="1">
        <v>11</v>
      </c>
      <c r="C92" s="1" t="s">
        <v>84</v>
      </c>
      <c r="D92" s="1">
        <v>2023</v>
      </c>
      <c r="E92" s="1" t="s">
        <v>100</v>
      </c>
      <c r="F92" s="1" t="s">
        <v>90</v>
      </c>
      <c r="I92" s="1" t="s">
        <v>101</v>
      </c>
      <c r="K92" s="1" t="s">
        <v>64</v>
      </c>
      <c r="O92" s="1" t="s">
        <v>25</v>
      </c>
      <c r="Q92" s="1">
        <v>56</v>
      </c>
      <c r="R92" s="1" t="s">
        <v>27</v>
      </c>
      <c r="S92" s="1">
        <v>10.7317</v>
      </c>
      <c r="T92" s="1">
        <v>17.561</v>
      </c>
      <c r="V92" s="1" t="s">
        <v>33</v>
      </c>
      <c r="W92" s="1" t="s">
        <v>37</v>
      </c>
      <c r="X92" s="1">
        <f t="shared" si="7"/>
        <v>16</v>
      </c>
      <c r="Y92" s="1" t="str">
        <f t="shared" si="5"/>
        <v>high quality</v>
      </c>
    </row>
    <row r="93" spans="1:25" x14ac:dyDescent="0.4">
      <c r="A93" s="1">
        <v>92</v>
      </c>
      <c r="B93" s="1">
        <v>11</v>
      </c>
      <c r="C93" s="1" t="s">
        <v>84</v>
      </c>
      <c r="D93" s="1">
        <v>2023</v>
      </c>
      <c r="E93" s="1" t="s">
        <v>100</v>
      </c>
      <c r="F93" s="1" t="s">
        <v>90</v>
      </c>
      <c r="I93" s="1" t="s">
        <v>101</v>
      </c>
      <c r="K93" s="1" t="s">
        <v>38</v>
      </c>
      <c r="O93" s="1" t="s">
        <v>25</v>
      </c>
      <c r="Q93" s="1">
        <v>253</v>
      </c>
      <c r="R93" s="1" t="s">
        <v>27</v>
      </c>
      <c r="S93" s="1">
        <v>8.2926800000000007</v>
      </c>
      <c r="T93" s="1">
        <v>11.8902</v>
      </c>
      <c r="V93" s="1" t="s">
        <v>33</v>
      </c>
      <c r="W93" s="1" t="s">
        <v>37</v>
      </c>
      <c r="X93" s="1">
        <f t="shared" si="7"/>
        <v>16</v>
      </c>
      <c r="Y93" s="1" t="str">
        <f t="shared" si="5"/>
        <v>high quality</v>
      </c>
    </row>
    <row r="94" spans="1:25" x14ac:dyDescent="0.4">
      <c r="A94" s="1">
        <v>93</v>
      </c>
      <c r="B94" s="1">
        <v>11</v>
      </c>
      <c r="C94" s="1" t="s">
        <v>84</v>
      </c>
      <c r="D94" s="1">
        <v>2023</v>
      </c>
      <c r="E94" s="1" t="s">
        <v>100</v>
      </c>
      <c r="F94" s="1" t="s">
        <v>90</v>
      </c>
      <c r="I94" s="1" t="s">
        <v>101</v>
      </c>
      <c r="K94" s="1" t="s">
        <v>38</v>
      </c>
      <c r="O94" s="1" t="s">
        <v>25</v>
      </c>
      <c r="Q94" s="1">
        <v>30</v>
      </c>
      <c r="R94" s="1" t="s">
        <v>27</v>
      </c>
      <c r="S94" s="1">
        <v>3.2317100000000001</v>
      </c>
      <c r="T94" s="1">
        <v>9.7561</v>
      </c>
      <c r="V94" s="1" t="s">
        <v>33</v>
      </c>
      <c r="W94" s="1" t="s">
        <v>37</v>
      </c>
      <c r="X94" s="1">
        <f t="shared" si="7"/>
        <v>16</v>
      </c>
      <c r="Y94" s="1" t="str">
        <f t="shared" si="5"/>
        <v>high quality</v>
      </c>
    </row>
    <row r="95" spans="1:25" x14ac:dyDescent="0.4">
      <c r="A95" s="1">
        <v>94</v>
      </c>
      <c r="B95" s="1">
        <v>11</v>
      </c>
      <c r="C95" s="1" t="s">
        <v>84</v>
      </c>
      <c r="D95" s="1">
        <v>2023</v>
      </c>
      <c r="E95" s="1" t="s">
        <v>100</v>
      </c>
      <c r="F95" s="1" t="s">
        <v>90</v>
      </c>
      <c r="I95" s="1" t="s">
        <v>101</v>
      </c>
      <c r="K95" s="1" t="s">
        <v>38</v>
      </c>
      <c r="O95" s="1" t="s">
        <v>25</v>
      </c>
      <c r="Q95" s="1">
        <v>104</v>
      </c>
      <c r="R95" s="1" t="s">
        <v>27</v>
      </c>
      <c r="S95" s="1">
        <v>3.3536600000000001</v>
      </c>
      <c r="T95" s="1">
        <v>7.9268299999999998</v>
      </c>
      <c r="V95" s="1" t="s">
        <v>33</v>
      </c>
      <c r="W95" s="1" t="s">
        <v>37</v>
      </c>
      <c r="X95" s="1">
        <f t="shared" si="7"/>
        <v>16</v>
      </c>
      <c r="Y95" s="1" t="str">
        <f t="shared" si="5"/>
        <v>high quality</v>
      </c>
    </row>
    <row r="96" spans="1:25" x14ac:dyDescent="0.4">
      <c r="A96" s="1">
        <v>95</v>
      </c>
      <c r="B96" s="1">
        <v>11</v>
      </c>
      <c r="C96" s="1" t="s">
        <v>84</v>
      </c>
      <c r="D96" s="1">
        <v>2023</v>
      </c>
      <c r="E96" s="1" t="s">
        <v>100</v>
      </c>
      <c r="F96" s="1" t="s">
        <v>90</v>
      </c>
      <c r="I96" s="1" t="s">
        <v>101</v>
      </c>
      <c r="K96" s="1" t="s">
        <v>38</v>
      </c>
      <c r="O96" s="1" t="s">
        <v>25</v>
      </c>
      <c r="Q96" s="1">
        <v>77</v>
      </c>
      <c r="R96" s="1" t="s">
        <v>27</v>
      </c>
      <c r="S96" s="1">
        <v>2.2561</v>
      </c>
      <c r="T96" s="1">
        <v>7.5609799999999998</v>
      </c>
      <c r="V96" s="1" t="s">
        <v>33</v>
      </c>
      <c r="W96" s="1" t="s">
        <v>37</v>
      </c>
      <c r="X96" s="1">
        <f t="shared" si="7"/>
        <v>16</v>
      </c>
      <c r="Y96" s="1" t="str">
        <f t="shared" si="5"/>
        <v>high quality</v>
      </c>
    </row>
    <row r="97" spans="1:25" x14ac:dyDescent="0.4">
      <c r="A97" s="1">
        <v>96</v>
      </c>
      <c r="B97" s="1">
        <v>11</v>
      </c>
      <c r="C97" s="1" t="s">
        <v>84</v>
      </c>
      <c r="D97" s="1">
        <v>2023</v>
      </c>
      <c r="E97" s="1" t="s">
        <v>100</v>
      </c>
      <c r="F97" s="1" t="s">
        <v>90</v>
      </c>
      <c r="I97" s="1" t="s">
        <v>101</v>
      </c>
      <c r="K97" s="1" t="s">
        <v>40</v>
      </c>
      <c r="O97" s="1" t="s">
        <v>25</v>
      </c>
      <c r="Q97" s="1">
        <v>38</v>
      </c>
      <c r="R97" s="1" t="s">
        <v>27</v>
      </c>
      <c r="S97" s="1">
        <v>2.5</v>
      </c>
      <c r="T97" s="1">
        <v>8.0487800000000007</v>
      </c>
      <c r="V97" s="1" t="s">
        <v>33</v>
      </c>
      <c r="W97" s="1" t="s">
        <v>37</v>
      </c>
      <c r="X97" s="1">
        <f t="shared" si="7"/>
        <v>16</v>
      </c>
      <c r="Y97" s="1" t="str">
        <f t="shared" si="5"/>
        <v>high quality</v>
      </c>
    </row>
    <row r="98" spans="1:25" x14ac:dyDescent="0.4">
      <c r="A98" s="1">
        <v>97</v>
      </c>
      <c r="B98" s="1">
        <v>11</v>
      </c>
      <c r="C98" s="1" t="s">
        <v>84</v>
      </c>
      <c r="D98" s="1">
        <v>2023</v>
      </c>
      <c r="E98" s="1" t="s">
        <v>100</v>
      </c>
      <c r="F98" s="1" t="s">
        <v>90</v>
      </c>
      <c r="I98" s="1" t="s">
        <v>101</v>
      </c>
      <c r="K98" s="1" t="s">
        <v>40</v>
      </c>
      <c r="O98" s="1" t="s">
        <v>25</v>
      </c>
      <c r="Q98" s="1">
        <v>124</v>
      </c>
      <c r="R98" s="1" t="s">
        <v>27</v>
      </c>
      <c r="S98" s="1">
        <v>3.1097600000000001</v>
      </c>
      <c r="T98" s="1">
        <v>7.1951200000000002</v>
      </c>
      <c r="V98" s="1" t="s">
        <v>33</v>
      </c>
      <c r="W98" s="1" t="s">
        <v>37</v>
      </c>
      <c r="X98" s="1">
        <f t="shared" si="7"/>
        <v>16</v>
      </c>
      <c r="Y98" s="1" t="str">
        <f t="shared" si="5"/>
        <v>high quality</v>
      </c>
    </row>
    <row r="99" spans="1:25" x14ac:dyDescent="0.4">
      <c r="A99" s="1">
        <v>98</v>
      </c>
      <c r="B99" s="1">
        <v>11</v>
      </c>
      <c r="C99" s="1" t="s">
        <v>84</v>
      </c>
      <c r="D99" s="1">
        <v>2023</v>
      </c>
      <c r="E99" s="1" t="s">
        <v>100</v>
      </c>
      <c r="F99" s="1" t="s">
        <v>90</v>
      </c>
      <c r="I99" s="1" t="s">
        <v>101</v>
      </c>
      <c r="K99" s="1" t="s">
        <v>40</v>
      </c>
      <c r="O99" s="1" t="s">
        <v>25</v>
      </c>
      <c r="Q99" s="1">
        <v>18</v>
      </c>
      <c r="R99" s="1" t="s">
        <v>27</v>
      </c>
      <c r="S99" s="1">
        <v>6.5853700000000002</v>
      </c>
      <c r="T99" s="1">
        <v>14.5122</v>
      </c>
      <c r="V99" s="1" t="s">
        <v>33</v>
      </c>
      <c r="W99" s="1" t="s">
        <v>37</v>
      </c>
      <c r="X99" s="1">
        <f t="shared" si="7"/>
        <v>16</v>
      </c>
      <c r="Y99" s="1" t="str">
        <f t="shared" si="5"/>
        <v>high quality</v>
      </c>
    </row>
    <row r="100" spans="1:25" x14ac:dyDescent="0.4">
      <c r="A100" s="1">
        <v>99</v>
      </c>
      <c r="B100" s="1">
        <v>12</v>
      </c>
      <c r="C100" s="1" t="s">
        <v>107</v>
      </c>
      <c r="D100" s="1">
        <v>2021</v>
      </c>
      <c r="E100" s="1" t="s">
        <v>108</v>
      </c>
      <c r="F100" s="1" t="s">
        <v>109</v>
      </c>
      <c r="K100" s="1" t="s">
        <v>42</v>
      </c>
      <c r="O100" s="1" t="s">
        <v>25</v>
      </c>
      <c r="Q100" s="1">
        <v>368</v>
      </c>
      <c r="R100" s="1" t="s">
        <v>15</v>
      </c>
      <c r="S100" s="1">
        <v>4.0816300000000002E-3</v>
      </c>
      <c r="T100" s="1">
        <v>2.4489799999999999E-2</v>
      </c>
      <c r="V100" s="1" t="s">
        <v>33</v>
      </c>
      <c r="W100" s="1" t="s">
        <v>53</v>
      </c>
      <c r="X100" s="1">
        <f t="shared" ref="X100:X110" si="8">2+2+2+2+2+1+2+2</f>
        <v>15</v>
      </c>
      <c r="Y100" s="1" t="str">
        <f t="shared" si="5"/>
        <v>high quality</v>
      </c>
    </row>
    <row r="101" spans="1:25" x14ac:dyDescent="0.4">
      <c r="A101" s="1">
        <v>100</v>
      </c>
      <c r="B101" s="1">
        <v>12</v>
      </c>
      <c r="C101" s="1" t="s">
        <v>107</v>
      </c>
      <c r="D101" s="1">
        <v>2021</v>
      </c>
      <c r="E101" s="1" t="s">
        <v>108</v>
      </c>
      <c r="F101" s="1" t="s">
        <v>109</v>
      </c>
      <c r="K101" s="1" t="s">
        <v>38</v>
      </c>
      <c r="O101" s="1" t="s">
        <v>25</v>
      </c>
      <c r="Q101" s="1">
        <v>335</v>
      </c>
      <c r="R101" s="1" t="s">
        <v>15</v>
      </c>
      <c r="S101" s="1">
        <v>1.0204100000000001E-2</v>
      </c>
      <c r="T101" s="1">
        <v>3.6734700000000002E-2</v>
      </c>
      <c r="V101" s="1" t="s">
        <v>33</v>
      </c>
      <c r="W101" s="1" t="s">
        <v>53</v>
      </c>
      <c r="X101" s="1">
        <f t="shared" si="8"/>
        <v>15</v>
      </c>
      <c r="Y101" s="1" t="str">
        <f t="shared" si="5"/>
        <v>high quality</v>
      </c>
    </row>
    <row r="102" spans="1:25" x14ac:dyDescent="0.4">
      <c r="A102" s="1">
        <v>101</v>
      </c>
      <c r="B102" s="1">
        <v>12</v>
      </c>
      <c r="C102" s="1" t="s">
        <v>107</v>
      </c>
      <c r="D102" s="1">
        <v>2021</v>
      </c>
      <c r="E102" s="1" t="s">
        <v>108</v>
      </c>
      <c r="F102" s="1" t="s">
        <v>109</v>
      </c>
      <c r="K102" s="1" t="s">
        <v>40</v>
      </c>
      <c r="O102" s="1" t="s">
        <v>25</v>
      </c>
      <c r="Q102" s="1">
        <v>33</v>
      </c>
      <c r="R102" s="1" t="s">
        <v>15</v>
      </c>
      <c r="S102" s="1">
        <v>-0.140816</v>
      </c>
      <c r="T102" s="1">
        <v>-8.7755100000000003E-2</v>
      </c>
      <c r="V102" s="1" t="s">
        <v>33</v>
      </c>
      <c r="W102" s="1" t="s">
        <v>53</v>
      </c>
      <c r="X102" s="1">
        <f t="shared" si="8"/>
        <v>15</v>
      </c>
      <c r="Y102" s="1" t="str">
        <f t="shared" si="5"/>
        <v>high quality</v>
      </c>
    </row>
    <row r="103" spans="1:25" x14ac:dyDescent="0.4">
      <c r="A103" s="1">
        <v>102</v>
      </c>
      <c r="B103" s="1">
        <v>12</v>
      </c>
      <c r="C103" s="1" t="s">
        <v>107</v>
      </c>
      <c r="D103" s="1">
        <v>2021</v>
      </c>
      <c r="E103" s="1" t="s">
        <v>108</v>
      </c>
      <c r="F103" s="1" t="s">
        <v>109</v>
      </c>
      <c r="G103" s="1" t="s">
        <v>102</v>
      </c>
      <c r="O103" s="1" t="s">
        <v>25</v>
      </c>
      <c r="Q103" s="1">
        <v>16</v>
      </c>
      <c r="R103" s="1" t="s">
        <v>15</v>
      </c>
      <c r="S103" s="1">
        <v>0.13469400000000001</v>
      </c>
      <c r="T103" s="1">
        <v>0.153061</v>
      </c>
      <c r="V103" s="1" t="s">
        <v>33</v>
      </c>
      <c r="W103" s="1" t="s">
        <v>53</v>
      </c>
      <c r="X103" s="1">
        <f t="shared" si="8"/>
        <v>15</v>
      </c>
      <c r="Y103" s="1" t="str">
        <f t="shared" si="5"/>
        <v>high quality</v>
      </c>
    </row>
    <row r="104" spans="1:25" x14ac:dyDescent="0.4">
      <c r="A104" s="1">
        <v>103</v>
      </c>
      <c r="B104" s="1">
        <v>12</v>
      </c>
      <c r="C104" s="1" t="s">
        <v>107</v>
      </c>
      <c r="D104" s="1">
        <v>2021</v>
      </c>
      <c r="E104" s="1" t="s">
        <v>108</v>
      </c>
      <c r="F104" s="1" t="s">
        <v>109</v>
      </c>
      <c r="G104" s="1" t="s">
        <v>103</v>
      </c>
      <c r="O104" s="1" t="s">
        <v>25</v>
      </c>
      <c r="Q104" s="1">
        <v>330</v>
      </c>
      <c r="R104" s="1" t="s">
        <v>15</v>
      </c>
      <c r="S104" s="1">
        <v>2.04082E-3</v>
      </c>
      <c r="T104" s="1">
        <v>2.4489799999999999E-2</v>
      </c>
      <c r="V104" s="1" t="s">
        <v>33</v>
      </c>
      <c r="W104" s="1" t="s">
        <v>53</v>
      </c>
      <c r="X104" s="1">
        <f t="shared" si="8"/>
        <v>15</v>
      </c>
      <c r="Y104" s="1" t="str">
        <f t="shared" si="5"/>
        <v>high quality</v>
      </c>
    </row>
    <row r="105" spans="1:25" x14ac:dyDescent="0.4">
      <c r="A105" s="1">
        <v>104</v>
      </c>
      <c r="B105" s="1">
        <v>12</v>
      </c>
      <c r="C105" s="1" t="s">
        <v>107</v>
      </c>
      <c r="D105" s="1">
        <v>2021</v>
      </c>
      <c r="E105" s="1" t="s">
        <v>108</v>
      </c>
      <c r="F105" s="1" t="s">
        <v>109</v>
      </c>
      <c r="G105" s="1" t="s">
        <v>104</v>
      </c>
      <c r="O105" s="1" t="s">
        <v>25</v>
      </c>
      <c r="Q105" s="1">
        <v>22</v>
      </c>
      <c r="R105" s="1" t="s">
        <v>15</v>
      </c>
      <c r="S105" s="1">
        <v>-0.122449</v>
      </c>
      <c r="T105" s="1">
        <v>-6.9387799999999999E-2</v>
      </c>
      <c r="V105" s="1" t="s">
        <v>33</v>
      </c>
      <c r="W105" s="1" t="s">
        <v>53</v>
      </c>
      <c r="X105" s="1">
        <f t="shared" si="8"/>
        <v>15</v>
      </c>
      <c r="Y105" s="1" t="str">
        <f t="shared" si="5"/>
        <v>high quality</v>
      </c>
    </row>
    <row r="106" spans="1:25" x14ac:dyDescent="0.4">
      <c r="A106" s="1">
        <v>105</v>
      </c>
      <c r="B106" s="1">
        <v>12</v>
      </c>
      <c r="C106" s="1" t="s">
        <v>107</v>
      </c>
      <c r="D106" s="1">
        <v>2021</v>
      </c>
      <c r="E106" s="1" t="s">
        <v>108</v>
      </c>
      <c r="F106" s="1" t="s">
        <v>109</v>
      </c>
      <c r="G106" s="1" t="s">
        <v>105</v>
      </c>
      <c r="O106" s="1" t="s">
        <v>25</v>
      </c>
      <c r="Q106" s="1">
        <v>24</v>
      </c>
      <c r="R106" s="1" t="s">
        <v>15</v>
      </c>
      <c r="S106" s="1">
        <v>2.0408200000000001E-2</v>
      </c>
      <c r="T106" s="1">
        <v>8.1632700000000002E-2</v>
      </c>
      <c r="V106" s="1" t="s">
        <v>33</v>
      </c>
      <c r="W106" s="1" t="s">
        <v>53</v>
      </c>
      <c r="X106" s="1">
        <f t="shared" si="8"/>
        <v>15</v>
      </c>
      <c r="Y106" s="1" t="str">
        <f t="shared" si="5"/>
        <v>high quality</v>
      </c>
    </row>
    <row r="107" spans="1:25" x14ac:dyDescent="0.4">
      <c r="A107" s="1">
        <v>106</v>
      </c>
      <c r="B107" s="1">
        <v>12</v>
      </c>
      <c r="C107" s="1" t="s">
        <v>107</v>
      </c>
      <c r="D107" s="1">
        <v>2021</v>
      </c>
      <c r="E107" s="1" t="s">
        <v>108</v>
      </c>
      <c r="F107" s="1" t="s">
        <v>109</v>
      </c>
      <c r="G107" s="1" t="s">
        <v>106</v>
      </c>
      <c r="O107" s="1" t="s">
        <v>25</v>
      </c>
      <c r="Q107" s="1">
        <v>344</v>
      </c>
      <c r="R107" s="1" t="s">
        <v>15</v>
      </c>
      <c r="S107" s="1">
        <v>-4.0816300000000002E-3</v>
      </c>
      <c r="T107" s="1">
        <v>2.2449E-2</v>
      </c>
      <c r="V107" s="1" t="s">
        <v>33</v>
      </c>
      <c r="W107" s="1" t="s">
        <v>53</v>
      </c>
      <c r="X107" s="1">
        <f t="shared" si="8"/>
        <v>15</v>
      </c>
      <c r="Y107" s="1" t="str">
        <f t="shared" si="5"/>
        <v>high quality</v>
      </c>
    </row>
    <row r="108" spans="1:25" x14ac:dyDescent="0.4">
      <c r="A108" s="1">
        <v>107</v>
      </c>
      <c r="B108" s="1">
        <v>12</v>
      </c>
      <c r="C108" s="1" t="s">
        <v>107</v>
      </c>
      <c r="D108" s="1">
        <v>2021</v>
      </c>
      <c r="E108" s="1" t="s">
        <v>108</v>
      </c>
      <c r="F108" s="1" t="s">
        <v>109</v>
      </c>
      <c r="O108" s="1" t="s">
        <v>25</v>
      </c>
      <c r="Q108" s="1">
        <v>49</v>
      </c>
      <c r="R108" s="1" t="s">
        <v>15</v>
      </c>
      <c r="S108" s="1">
        <v>1.83673E-2</v>
      </c>
      <c r="T108" s="1">
        <v>0.10408199999999999</v>
      </c>
      <c r="V108" s="1" t="s">
        <v>33</v>
      </c>
      <c r="W108" s="1" t="s">
        <v>53</v>
      </c>
      <c r="X108" s="1">
        <f t="shared" si="8"/>
        <v>15</v>
      </c>
      <c r="Y108" s="1" t="str">
        <f t="shared" si="5"/>
        <v>high quality</v>
      </c>
    </row>
    <row r="109" spans="1:25" x14ac:dyDescent="0.4">
      <c r="A109" s="1">
        <v>108</v>
      </c>
      <c r="B109" s="1">
        <v>12</v>
      </c>
      <c r="C109" s="1" t="s">
        <v>107</v>
      </c>
      <c r="D109" s="1">
        <v>2021</v>
      </c>
      <c r="E109" s="1" t="s">
        <v>108</v>
      </c>
      <c r="F109" s="1" t="s">
        <v>109</v>
      </c>
      <c r="O109" s="1" t="s">
        <v>25</v>
      </c>
      <c r="Q109" s="1">
        <v>249</v>
      </c>
      <c r="R109" s="1" t="s">
        <v>15</v>
      </c>
      <c r="S109" s="1">
        <v>-1.83673E-2</v>
      </c>
      <c r="T109" s="1">
        <v>1.0204100000000001E-2</v>
      </c>
      <c r="V109" s="1" t="s">
        <v>33</v>
      </c>
      <c r="W109" s="1" t="s">
        <v>53</v>
      </c>
      <c r="X109" s="1">
        <f t="shared" si="8"/>
        <v>15</v>
      </c>
      <c r="Y109" s="1" t="str">
        <f t="shared" si="5"/>
        <v>high quality</v>
      </c>
    </row>
    <row r="110" spans="1:25" x14ac:dyDescent="0.4">
      <c r="A110" s="1">
        <v>109</v>
      </c>
      <c r="B110" s="1">
        <v>12</v>
      </c>
      <c r="C110" s="1" t="s">
        <v>107</v>
      </c>
      <c r="D110" s="1">
        <v>2021</v>
      </c>
      <c r="E110" s="1" t="s">
        <v>108</v>
      </c>
      <c r="F110" s="1" t="s">
        <v>109</v>
      </c>
      <c r="O110" s="1" t="s">
        <v>25</v>
      </c>
      <c r="Q110" s="1">
        <v>70</v>
      </c>
      <c r="R110" s="1" t="s">
        <v>15</v>
      </c>
      <c r="S110" s="1">
        <v>-1.6326500000000001E-2</v>
      </c>
      <c r="T110" s="1">
        <v>2.0408200000000001E-2</v>
      </c>
      <c r="V110" s="1" t="s">
        <v>33</v>
      </c>
      <c r="W110" s="1" t="s">
        <v>53</v>
      </c>
      <c r="X110" s="1">
        <f t="shared" si="8"/>
        <v>15</v>
      </c>
      <c r="Y110" s="1" t="str">
        <f t="shared" si="5"/>
        <v>high quality</v>
      </c>
    </row>
    <row r="111" spans="1:25" x14ac:dyDescent="0.4">
      <c r="A111" s="1">
        <v>110</v>
      </c>
      <c r="B111" s="1">
        <v>13</v>
      </c>
      <c r="C111" s="1" t="s">
        <v>110</v>
      </c>
      <c r="D111" s="1">
        <v>2014</v>
      </c>
      <c r="E111" s="1" t="s">
        <v>98</v>
      </c>
      <c r="F111" s="1" t="s">
        <v>23</v>
      </c>
      <c r="M111" s="1" t="s">
        <v>43</v>
      </c>
      <c r="O111" s="1" t="s">
        <v>24</v>
      </c>
      <c r="Q111" s="1">
        <v>54</v>
      </c>
      <c r="R111" s="1" t="s">
        <v>15</v>
      </c>
      <c r="S111" s="1">
        <v>1.76129</v>
      </c>
      <c r="T111" s="1">
        <v>1.7806500000000001</v>
      </c>
      <c r="V111" s="1" t="s">
        <v>33</v>
      </c>
      <c r="W111" s="1" t="s">
        <v>37</v>
      </c>
      <c r="X111" s="1">
        <f t="shared" ref="X111:X129" si="9">2+2+2+2+2+2+2+2</f>
        <v>16</v>
      </c>
      <c r="Y111" s="1" t="str">
        <f t="shared" si="5"/>
        <v>high quality</v>
      </c>
    </row>
    <row r="112" spans="1:25" x14ac:dyDescent="0.4">
      <c r="A112" s="1">
        <v>111</v>
      </c>
      <c r="B112" s="1">
        <v>13</v>
      </c>
      <c r="C112" s="1" t="s">
        <v>110</v>
      </c>
      <c r="D112" s="1">
        <v>2014</v>
      </c>
      <c r="E112" s="1" t="s">
        <v>98</v>
      </c>
      <c r="F112" s="1" t="s">
        <v>23</v>
      </c>
      <c r="M112" s="1" t="s">
        <v>45</v>
      </c>
      <c r="O112" s="1" t="s">
        <v>24</v>
      </c>
      <c r="Q112" s="1">
        <v>30</v>
      </c>
      <c r="R112" s="1" t="s">
        <v>15</v>
      </c>
      <c r="S112" s="1">
        <v>-0.65806500000000001</v>
      </c>
      <c r="T112" s="1">
        <v>-0.180645</v>
      </c>
      <c r="V112" s="1" t="s">
        <v>33</v>
      </c>
      <c r="W112" s="1" t="s">
        <v>37</v>
      </c>
      <c r="X112" s="1">
        <f t="shared" si="9"/>
        <v>16</v>
      </c>
      <c r="Y112" s="1" t="str">
        <f t="shared" si="5"/>
        <v>high quality</v>
      </c>
    </row>
    <row r="113" spans="1:25" x14ac:dyDescent="0.4">
      <c r="A113" s="1">
        <v>112</v>
      </c>
      <c r="B113" s="1">
        <v>13</v>
      </c>
      <c r="C113" s="1" t="s">
        <v>110</v>
      </c>
      <c r="D113" s="1">
        <v>2014</v>
      </c>
      <c r="E113" s="1" t="s">
        <v>98</v>
      </c>
      <c r="F113" s="1" t="s">
        <v>23</v>
      </c>
      <c r="K113" s="1" t="s">
        <v>39</v>
      </c>
      <c r="O113" s="1" t="s">
        <v>24</v>
      </c>
      <c r="Q113" s="1">
        <v>4</v>
      </c>
      <c r="R113" s="1" t="s">
        <v>15</v>
      </c>
      <c r="S113" s="1">
        <v>-0.26451599999999997</v>
      </c>
      <c r="T113" s="1">
        <v>8.3871000000000001E-2</v>
      </c>
      <c r="V113" s="1" t="s">
        <v>33</v>
      </c>
      <c r="W113" s="1" t="s">
        <v>37</v>
      </c>
      <c r="X113" s="1">
        <f t="shared" si="9"/>
        <v>16</v>
      </c>
      <c r="Y113" s="1" t="str">
        <f t="shared" si="5"/>
        <v>high quality</v>
      </c>
    </row>
    <row r="114" spans="1:25" x14ac:dyDescent="0.4">
      <c r="A114" s="1">
        <v>113</v>
      </c>
      <c r="B114" s="1">
        <v>13</v>
      </c>
      <c r="C114" s="1" t="s">
        <v>110</v>
      </c>
      <c r="D114" s="1">
        <v>2014</v>
      </c>
      <c r="E114" s="1" t="s">
        <v>98</v>
      </c>
      <c r="F114" s="1" t="s">
        <v>23</v>
      </c>
      <c r="K114" s="1" t="s">
        <v>38</v>
      </c>
      <c r="O114" s="1" t="s">
        <v>24</v>
      </c>
      <c r="Q114" s="1">
        <v>33</v>
      </c>
      <c r="R114" s="1" t="s">
        <v>15</v>
      </c>
      <c r="S114" s="1">
        <v>1.74194</v>
      </c>
      <c r="T114" s="1">
        <v>1.7741899999999999</v>
      </c>
      <c r="V114" s="1" t="s">
        <v>33</v>
      </c>
      <c r="W114" s="1" t="s">
        <v>37</v>
      </c>
      <c r="X114" s="1">
        <f t="shared" si="9"/>
        <v>16</v>
      </c>
      <c r="Y114" s="1" t="str">
        <f t="shared" si="5"/>
        <v>high quality</v>
      </c>
    </row>
    <row r="115" spans="1:25" x14ac:dyDescent="0.4">
      <c r="A115" s="1">
        <v>114</v>
      </c>
      <c r="B115" s="1">
        <v>13</v>
      </c>
      <c r="C115" s="1" t="s">
        <v>110</v>
      </c>
      <c r="D115" s="1">
        <v>2014</v>
      </c>
      <c r="E115" s="1" t="s">
        <v>98</v>
      </c>
      <c r="F115" s="1" t="s">
        <v>23</v>
      </c>
      <c r="K115" s="1" t="s">
        <v>40</v>
      </c>
      <c r="O115" s="1" t="s">
        <v>24</v>
      </c>
      <c r="Q115" s="1">
        <v>69</v>
      </c>
      <c r="R115" s="1" t="s">
        <v>15</v>
      </c>
      <c r="S115" s="1">
        <v>1.29032E-2</v>
      </c>
      <c r="T115" s="1">
        <v>7.0967699999999995E-2</v>
      </c>
      <c r="V115" s="1" t="s">
        <v>33</v>
      </c>
      <c r="W115" s="1" t="s">
        <v>37</v>
      </c>
      <c r="X115" s="1">
        <f t="shared" si="9"/>
        <v>16</v>
      </c>
      <c r="Y115" s="1" t="str">
        <f t="shared" si="5"/>
        <v>high quality</v>
      </c>
    </row>
    <row r="116" spans="1:25" x14ac:dyDescent="0.4">
      <c r="A116" s="1">
        <v>115</v>
      </c>
      <c r="B116" s="1">
        <v>13</v>
      </c>
      <c r="C116" s="1" t="s">
        <v>110</v>
      </c>
      <c r="D116" s="1">
        <v>2014</v>
      </c>
      <c r="E116" s="1" t="s">
        <v>98</v>
      </c>
      <c r="F116" s="1" t="s">
        <v>23</v>
      </c>
      <c r="G116" s="1" t="s">
        <v>104</v>
      </c>
      <c r="O116" s="1" t="s">
        <v>24</v>
      </c>
      <c r="Q116" s="1">
        <v>24</v>
      </c>
      <c r="R116" s="1" t="s">
        <v>15</v>
      </c>
      <c r="S116" s="1">
        <v>0.28804299999999999</v>
      </c>
      <c r="T116" s="1">
        <v>0.58695699999999995</v>
      </c>
      <c r="V116" s="1" t="s">
        <v>33</v>
      </c>
      <c r="W116" s="1" t="s">
        <v>37</v>
      </c>
      <c r="X116" s="1">
        <f t="shared" si="9"/>
        <v>16</v>
      </c>
      <c r="Y116" s="1" t="str">
        <f t="shared" si="5"/>
        <v>high quality</v>
      </c>
    </row>
    <row r="117" spans="1:25" x14ac:dyDescent="0.4">
      <c r="A117" s="1">
        <v>116</v>
      </c>
      <c r="B117" s="1">
        <v>13</v>
      </c>
      <c r="C117" s="1" t="s">
        <v>110</v>
      </c>
      <c r="D117" s="1">
        <v>2014</v>
      </c>
      <c r="E117" s="1" t="s">
        <v>98</v>
      </c>
      <c r="F117" s="1" t="s">
        <v>23</v>
      </c>
      <c r="G117" s="1" t="s">
        <v>102</v>
      </c>
      <c r="O117" s="1" t="s">
        <v>24</v>
      </c>
      <c r="Q117" s="1">
        <v>22</v>
      </c>
      <c r="R117" s="1" t="s">
        <v>15</v>
      </c>
      <c r="S117" s="1">
        <v>-7.0652199999999998E-2</v>
      </c>
      <c r="T117" s="1">
        <v>0.244565</v>
      </c>
      <c r="V117" s="1" t="s">
        <v>33</v>
      </c>
      <c r="W117" s="1" t="s">
        <v>37</v>
      </c>
      <c r="X117" s="1">
        <f t="shared" si="9"/>
        <v>16</v>
      </c>
      <c r="Y117" s="1" t="str">
        <f t="shared" si="5"/>
        <v>high quality</v>
      </c>
    </row>
    <row r="118" spans="1:25" x14ac:dyDescent="0.4">
      <c r="A118" s="1">
        <v>117</v>
      </c>
      <c r="B118" s="1">
        <v>13</v>
      </c>
      <c r="C118" s="1" t="s">
        <v>110</v>
      </c>
      <c r="D118" s="1">
        <v>2014</v>
      </c>
      <c r="E118" s="1" t="s">
        <v>98</v>
      </c>
      <c r="F118" s="1" t="s">
        <v>23</v>
      </c>
      <c r="G118" s="1" t="s">
        <v>68</v>
      </c>
      <c r="O118" s="1" t="s">
        <v>24</v>
      </c>
      <c r="Q118" s="1">
        <v>31</v>
      </c>
      <c r="R118" s="1" t="s">
        <v>15</v>
      </c>
      <c r="S118" s="1">
        <v>-0.21195700000000001</v>
      </c>
      <c r="T118" s="1">
        <v>5.4347800000000002E-2</v>
      </c>
      <c r="V118" s="1" t="s">
        <v>33</v>
      </c>
      <c r="W118" s="1" t="s">
        <v>37</v>
      </c>
      <c r="X118" s="1">
        <f t="shared" si="9"/>
        <v>16</v>
      </c>
      <c r="Y118" s="1" t="str">
        <f t="shared" si="5"/>
        <v>high quality</v>
      </c>
    </row>
    <row r="119" spans="1:25" x14ac:dyDescent="0.4">
      <c r="A119" s="1">
        <v>118</v>
      </c>
      <c r="B119" s="1">
        <v>14</v>
      </c>
      <c r="C119" s="1" t="s">
        <v>113</v>
      </c>
      <c r="D119" s="1">
        <v>2023</v>
      </c>
      <c r="E119" s="1" t="s">
        <v>114</v>
      </c>
      <c r="F119" s="1" t="s">
        <v>23</v>
      </c>
      <c r="I119" s="1" t="s">
        <v>35</v>
      </c>
      <c r="K119" s="1" t="s">
        <v>38</v>
      </c>
      <c r="O119" s="1" t="s">
        <v>25</v>
      </c>
      <c r="Q119" s="1">
        <v>36</v>
      </c>
      <c r="R119" s="1" t="s">
        <v>27</v>
      </c>
      <c r="S119" s="1">
        <v>11.764699999999999</v>
      </c>
      <c r="T119" s="1">
        <v>34.803899999999999</v>
      </c>
      <c r="V119" s="1" t="s">
        <v>32</v>
      </c>
      <c r="W119" s="1" t="s">
        <v>37</v>
      </c>
      <c r="X119" s="1">
        <f t="shared" si="9"/>
        <v>16</v>
      </c>
      <c r="Y119" s="1" t="str">
        <f t="shared" si="5"/>
        <v>high quality</v>
      </c>
    </row>
    <row r="120" spans="1:25" x14ac:dyDescent="0.4">
      <c r="A120" s="1">
        <v>119</v>
      </c>
      <c r="B120" s="1">
        <v>14</v>
      </c>
      <c r="C120" s="1" t="s">
        <v>113</v>
      </c>
      <c r="D120" s="1">
        <v>2023</v>
      </c>
      <c r="E120" s="1" t="s">
        <v>114</v>
      </c>
      <c r="F120" s="1" t="s">
        <v>23</v>
      </c>
      <c r="I120" s="1" t="s">
        <v>35</v>
      </c>
      <c r="K120" s="1" t="s">
        <v>38</v>
      </c>
      <c r="O120" s="1" t="s">
        <v>25</v>
      </c>
      <c r="Q120" s="1">
        <v>23</v>
      </c>
      <c r="R120" s="1" t="s">
        <v>27</v>
      </c>
      <c r="S120" s="1">
        <v>24.019600000000001</v>
      </c>
      <c r="T120" s="1">
        <v>78.921599999999998</v>
      </c>
      <c r="V120" s="1" t="s">
        <v>32</v>
      </c>
      <c r="W120" s="1" t="s">
        <v>37</v>
      </c>
      <c r="X120" s="1">
        <f t="shared" si="9"/>
        <v>16</v>
      </c>
      <c r="Y120" s="1" t="str">
        <f t="shared" si="5"/>
        <v>high quality</v>
      </c>
    </row>
    <row r="121" spans="1:25" x14ac:dyDescent="0.4">
      <c r="A121" s="1">
        <v>120</v>
      </c>
      <c r="B121" s="1">
        <v>14</v>
      </c>
      <c r="C121" s="1" t="s">
        <v>113</v>
      </c>
      <c r="D121" s="1">
        <v>2023</v>
      </c>
      <c r="E121" s="1" t="s">
        <v>114</v>
      </c>
      <c r="F121" s="1" t="s">
        <v>23</v>
      </c>
      <c r="I121" s="1" t="s">
        <v>111</v>
      </c>
      <c r="K121" s="1" t="s">
        <v>38</v>
      </c>
      <c r="O121" s="1" t="s">
        <v>25</v>
      </c>
      <c r="Q121" s="1">
        <v>7</v>
      </c>
      <c r="R121" s="1" t="s">
        <v>27</v>
      </c>
      <c r="S121" s="1">
        <v>-5.8823499999999997</v>
      </c>
      <c r="T121" s="1">
        <v>0.98039200000000004</v>
      </c>
      <c r="V121" s="1" t="s">
        <v>32</v>
      </c>
      <c r="W121" s="1" t="s">
        <v>37</v>
      </c>
      <c r="X121" s="1">
        <f t="shared" si="9"/>
        <v>16</v>
      </c>
      <c r="Y121" s="1" t="str">
        <f t="shared" si="5"/>
        <v>high quality</v>
      </c>
    </row>
    <row r="122" spans="1:25" x14ac:dyDescent="0.4">
      <c r="A122" s="1">
        <v>121</v>
      </c>
      <c r="B122" s="1">
        <v>14</v>
      </c>
      <c r="C122" s="1" t="s">
        <v>113</v>
      </c>
      <c r="D122" s="1">
        <v>2023</v>
      </c>
      <c r="E122" s="1" t="s">
        <v>114</v>
      </c>
      <c r="F122" s="1" t="s">
        <v>23</v>
      </c>
      <c r="I122" s="1" t="s">
        <v>112</v>
      </c>
      <c r="K122" s="1" t="s">
        <v>38</v>
      </c>
      <c r="O122" s="1" t="s">
        <v>25</v>
      </c>
      <c r="Q122" s="1">
        <v>6</v>
      </c>
      <c r="R122" s="1" t="s">
        <v>27</v>
      </c>
      <c r="S122" s="1">
        <v>5.3921599999999996</v>
      </c>
      <c r="T122" s="1">
        <v>15.196099999999999</v>
      </c>
      <c r="V122" s="1" t="s">
        <v>32</v>
      </c>
      <c r="W122" s="1" t="s">
        <v>37</v>
      </c>
      <c r="X122" s="1">
        <f t="shared" si="9"/>
        <v>16</v>
      </c>
      <c r="Y122" s="1" t="str">
        <f t="shared" si="5"/>
        <v>high quality</v>
      </c>
    </row>
    <row r="123" spans="1:25" x14ac:dyDescent="0.4">
      <c r="A123" s="1">
        <v>122</v>
      </c>
      <c r="B123" s="1">
        <v>14</v>
      </c>
      <c r="C123" s="1" t="s">
        <v>113</v>
      </c>
      <c r="D123" s="1">
        <v>2023</v>
      </c>
      <c r="E123" s="1" t="s">
        <v>114</v>
      </c>
      <c r="F123" s="1" t="s">
        <v>23</v>
      </c>
      <c r="I123" s="1" t="s">
        <v>35</v>
      </c>
      <c r="K123" s="1" t="s">
        <v>64</v>
      </c>
      <c r="O123" s="1" t="s">
        <v>25</v>
      </c>
      <c r="Q123" s="1">
        <v>18</v>
      </c>
      <c r="R123" s="1" t="s">
        <v>27</v>
      </c>
      <c r="S123" s="1">
        <v>-0.98039200000000004</v>
      </c>
      <c r="T123" s="1">
        <v>21.5686</v>
      </c>
      <c r="V123" s="1" t="s">
        <v>32</v>
      </c>
      <c r="W123" s="1" t="s">
        <v>37</v>
      </c>
      <c r="X123" s="1">
        <f t="shared" si="9"/>
        <v>16</v>
      </c>
      <c r="Y123" s="1" t="str">
        <f t="shared" si="5"/>
        <v>high quality</v>
      </c>
    </row>
    <row r="124" spans="1:25" x14ac:dyDescent="0.4">
      <c r="A124" s="1">
        <v>123</v>
      </c>
      <c r="B124" s="1">
        <v>14</v>
      </c>
      <c r="C124" s="1" t="s">
        <v>113</v>
      </c>
      <c r="D124" s="1">
        <v>2023</v>
      </c>
      <c r="E124" s="1" t="s">
        <v>114</v>
      </c>
      <c r="F124" s="1" t="s">
        <v>23</v>
      </c>
      <c r="I124" s="1" t="s">
        <v>35</v>
      </c>
      <c r="K124" s="1" t="s">
        <v>64</v>
      </c>
      <c r="O124" s="1" t="s">
        <v>25</v>
      </c>
      <c r="Q124" s="1">
        <v>4</v>
      </c>
      <c r="R124" s="1" t="s">
        <v>27</v>
      </c>
      <c r="S124" s="1">
        <v>-1.4705900000000001</v>
      </c>
      <c r="T124" s="1">
        <v>48.529400000000003</v>
      </c>
      <c r="V124" s="1" t="s">
        <v>32</v>
      </c>
      <c r="W124" s="1" t="s">
        <v>37</v>
      </c>
      <c r="X124" s="1">
        <f t="shared" si="9"/>
        <v>16</v>
      </c>
      <c r="Y124" s="1" t="str">
        <f t="shared" si="5"/>
        <v>high quality</v>
      </c>
    </row>
    <row r="125" spans="1:25" x14ac:dyDescent="0.4">
      <c r="A125" s="1">
        <v>124</v>
      </c>
      <c r="B125" s="1">
        <v>14</v>
      </c>
      <c r="C125" s="1" t="s">
        <v>113</v>
      </c>
      <c r="D125" s="1">
        <v>2023</v>
      </c>
      <c r="E125" s="1" t="s">
        <v>114</v>
      </c>
      <c r="F125" s="1" t="s">
        <v>23</v>
      </c>
      <c r="I125" s="1" t="s">
        <v>111</v>
      </c>
      <c r="K125" s="1" t="s">
        <v>64</v>
      </c>
      <c r="O125" s="1" t="s">
        <v>25</v>
      </c>
      <c r="Q125" s="1">
        <v>14</v>
      </c>
      <c r="R125" s="1" t="s">
        <v>27</v>
      </c>
      <c r="S125" s="1">
        <v>-4.9019599999999999</v>
      </c>
      <c r="T125" s="1">
        <v>0.49019600000000002</v>
      </c>
      <c r="V125" s="1" t="s">
        <v>32</v>
      </c>
      <c r="W125" s="1" t="s">
        <v>37</v>
      </c>
      <c r="X125" s="1">
        <f t="shared" si="9"/>
        <v>16</v>
      </c>
      <c r="Y125" s="1" t="str">
        <f t="shared" si="5"/>
        <v>high quality</v>
      </c>
    </row>
    <row r="126" spans="1:25" x14ac:dyDescent="0.4">
      <c r="A126" s="1">
        <v>125</v>
      </c>
      <c r="B126" s="1">
        <v>14</v>
      </c>
      <c r="C126" s="1" t="s">
        <v>113</v>
      </c>
      <c r="D126" s="1">
        <v>2023</v>
      </c>
      <c r="E126" s="1" t="s">
        <v>114</v>
      </c>
      <c r="F126" s="1" t="s">
        <v>23</v>
      </c>
      <c r="I126" s="1" t="s">
        <v>35</v>
      </c>
      <c r="K126" s="1" t="s">
        <v>40</v>
      </c>
      <c r="O126" s="1" t="s">
        <v>25</v>
      </c>
      <c r="Q126" s="1">
        <v>39</v>
      </c>
      <c r="R126" s="1" t="s">
        <v>27</v>
      </c>
      <c r="S126" s="1">
        <v>-0.98039200000000004</v>
      </c>
      <c r="T126" s="1">
        <v>18.627500000000001</v>
      </c>
      <c r="V126" s="1" t="s">
        <v>32</v>
      </c>
      <c r="W126" s="1" t="s">
        <v>37</v>
      </c>
      <c r="X126" s="1">
        <f t="shared" si="9"/>
        <v>16</v>
      </c>
      <c r="Y126" s="1" t="str">
        <f t="shared" si="5"/>
        <v>high quality</v>
      </c>
    </row>
    <row r="127" spans="1:25" x14ac:dyDescent="0.4">
      <c r="A127" s="1">
        <v>126</v>
      </c>
      <c r="B127" s="1">
        <v>14</v>
      </c>
      <c r="C127" s="1" t="s">
        <v>113</v>
      </c>
      <c r="D127" s="1">
        <v>2023</v>
      </c>
      <c r="E127" s="1" t="s">
        <v>114</v>
      </c>
      <c r="F127" s="1" t="s">
        <v>23</v>
      </c>
      <c r="I127" s="1" t="s">
        <v>35</v>
      </c>
      <c r="K127" s="1" t="s">
        <v>40</v>
      </c>
      <c r="O127" s="1" t="s">
        <v>25</v>
      </c>
      <c r="Q127" s="1">
        <v>19</v>
      </c>
      <c r="R127" s="1" t="s">
        <v>27</v>
      </c>
      <c r="S127" s="1">
        <v>-5.3921599999999996</v>
      </c>
      <c r="T127" s="1">
        <v>35.784300000000002</v>
      </c>
      <c r="V127" s="1" t="s">
        <v>32</v>
      </c>
      <c r="W127" s="1" t="s">
        <v>37</v>
      </c>
      <c r="X127" s="1">
        <f t="shared" si="9"/>
        <v>16</v>
      </c>
      <c r="Y127" s="1" t="str">
        <f t="shared" si="5"/>
        <v>high quality</v>
      </c>
    </row>
    <row r="128" spans="1:25" x14ac:dyDescent="0.4">
      <c r="A128" s="1">
        <v>127</v>
      </c>
      <c r="B128" s="1">
        <v>14</v>
      </c>
      <c r="C128" s="1" t="s">
        <v>113</v>
      </c>
      <c r="D128" s="1">
        <v>2023</v>
      </c>
      <c r="E128" s="1" t="s">
        <v>114</v>
      </c>
      <c r="F128" s="1" t="s">
        <v>23</v>
      </c>
      <c r="I128" s="1" t="s">
        <v>111</v>
      </c>
      <c r="K128" s="1" t="s">
        <v>40</v>
      </c>
      <c r="O128" s="1" t="s">
        <v>25</v>
      </c>
      <c r="Q128" s="1">
        <v>17</v>
      </c>
      <c r="R128" s="1" t="s">
        <v>27</v>
      </c>
      <c r="S128" s="1">
        <v>-4.9019599999999999</v>
      </c>
      <c r="T128" s="1">
        <v>0.98039200000000004</v>
      </c>
      <c r="V128" s="1" t="s">
        <v>32</v>
      </c>
      <c r="W128" s="1" t="s">
        <v>37</v>
      </c>
      <c r="X128" s="1">
        <f t="shared" si="9"/>
        <v>16</v>
      </c>
      <c r="Y128" s="1" t="str">
        <f t="shared" si="5"/>
        <v>high quality</v>
      </c>
    </row>
    <row r="129" spans="1:25" x14ac:dyDescent="0.4">
      <c r="A129" s="1">
        <v>128</v>
      </c>
      <c r="B129" s="1">
        <v>14</v>
      </c>
      <c r="C129" s="1" t="s">
        <v>113</v>
      </c>
      <c r="D129" s="1">
        <v>2023</v>
      </c>
      <c r="E129" s="1" t="s">
        <v>114</v>
      </c>
      <c r="F129" s="1" t="s">
        <v>23</v>
      </c>
      <c r="I129" s="1" t="s">
        <v>112</v>
      </c>
      <c r="K129" s="1" t="s">
        <v>40</v>
      </c>
      <c r="O129" s="1" t="s">
        <v>25</v>
      </c>
      <c r="Q129" s="1">
        <v>3</v>
      </c>
      <c r="R129" s="1" t="s">
        <v>27</v>
      </c>
      <c r="S129" s="1">
        <v>-10.7843</v>
      </c>
      <c r="T129" s="1">
        <v>-1.4705900000000001</v>
      </c>
      <c r="V129" s="1" t="s">
        <v>32</v>
      </c>
      <c r="W129" s="1" t="s">
        <v>37</v>
      </c>
      <c r="X129" s="1">
        <f t="shared" si="9"/>
        <v>16</v>
      </c>
      <c r="Y129" s="1" t="str">
        <f t="shared" si="5"/>
        <v>high quality</v>
      </c>
    </row>
    <row r="130" spans="1:25" x14ac:dyDescent="0.4">
      <c r="A130" s="1">
        <v>129</v>
      </c>
      <c r="B130" s="1">
        <v>15</v>
      </c>
      <c r="C130" s="1" t="s">
        <v>122</v>
      </c>
      <c r="D130" s="1">
        <v>2022</v>
      </c>
      <c r="E130" s="1" t="s">
        <v>123</v>
      </c>
      <c r="F130" s="1" t="s">
        <v>125</v>
      </c>
      <c r="G130" s="1" t="s">
        <v>124</v>
      </c>
      <c r="O130" s="1" t="s">
        <v>25</v>
      </c>
      <c r="Q130" s="1">
        <v>2274</v>
      </c>
      <c r="R130" s="1" t="s">
        <v>27</v>
      </c>
      <c r="T130" s="1">
        <v>14</v>
      </c>
      <c r="U130" s="1">
        <v>3</v>
      </c>
      <c r="V130" s="1" t="s">
        <v>28</v>
      </c>
      <c r="W130" s="1" t="s">
        <v>37</v>
      </c>
      <c r="X130" s="1">
        <f t="shared" ref="X130:X153" si="10">2+2+2+2+2+2+2+1</f>
        <v>15</v>
      </c>
      <c r="Y130" s="1" t="str">
        <f t="shared" si="5"/>
        <v>high quality</v>
      </c>
    </row>
    <row r="131" spans="1:25" x14ac:dyDescent="0.4">
      <c r="A131" s="1">
        <v>130</v>
      </c>
      <c r="B131" s="1">
        <v>15</v>
      </c>
      <c r="C131" s="1" t="s">
        <v>122</v>
      </c>
      <c r="D131" s="1">
        <v>2022</v>
      </c>
      <c r="E131" s="1" t="s">
        <v>123</v>
      </c>
      <c r="F131" s="1" t="s">
        <v>125</v>
      </c>
      <c r="G131" s="1" t="s">
        <v>124</v>
      </c>
      <c r="I131" s="1" t="s">
        <v>35</v>
      </c>
      <c r="O131" s="1" t="s">
        <v>25</v>
      </c>
      <c r="Q131" s="1">
        <v>1668</v>
      </c>
      <c r="R131" s="1" t="s">
        <v>27</v>
      </c>
      <c r="T131" s="1">
        <v>13</v>
      </c>
      <c r="U131" s="1">
        <v>3</v>
      </c>
      <c r="V131" s="1" t="s">
        <v>28</v>
      </c>
      <c r="W131" s="1" t="s">
        <v>37</v>
      </c>
      <c r="X131" s="1">
        <f t="shared" si="10"/>
        <v>15</v>
      </c>
      <c r="Y131" s="1" t="str">
        <f t="shared" ref="Y131:Y194" si="11">IF(X131&lt;15,"low quality","high quality")</f>
        <v>high quality</v>
      </c>
    </row>
    <row r="132" spans="1:25" x14ac:dyDescent="0.4">
      <c r="A132" s="1">
        <v>131</v>
      </c>
      <c r="B132" s="1">
        <v>15</v>
      </c>
      <c r="C132" s="1" t="s">
        <v>122</v>
      </c>
      <c r="D132" s="1">
        <v>2022</v>
      </c>
      <c r="E132" s="1" t="s">
        <v>123</v>
      </c>
      <c r="F132" s="1" t="s">
        <v>125</v>
      </c>
      <c r="G132" s="1" t="s">
        <v>124</v>
      </c>
      <c r="I132" s="1" t="s">
        <v>115</v>
      </c>
      <c r="O132" s="1" t="s">
        <v>25</v>
      </c>
      <c r="Q132" s="1">
        <v>430</v>
      </c>
      <c r="R132" s="1" t="s">
        <v>27</v>
      </c>
      <c r="T132" s="1">
        <v>22</v>
      </c>
      <c r="U132" s="1">
        <v>4</v>
      </c>
      <c r="V132" s="1" t="s">
        <v>28</v>
      </c>
      <c r="W132" s="1" t="s">
        <v>37</v>
      </c>
      <c r="X132" s="1">
        <f t="shared" si="10"/>
        <v>15</v>
      </c>
      <c r="Y132" s="1" t="str">
        <f t="shared" si="11"/>
        <v>high quality</v>
      </c>
    </row>
    <row r="133" spans="1:25" x14ac:dyDescent="0.4">
      <c r="A133" s="1">
        <v>132</v>
      </c>
      <c r="B133" s="1">
        <v>15</v>
      </c>
      <c r="C133" s="1" t="s">
        <v>122</v>
      </c>
      <c r="D133" s="1">
        <v>2022</v>
      </c>
      <c r="E133" s="1" t="s">
        <v>123</v>
      </c>
      <c r="F133" s="1" t="s">
        <v>125</v>
      </c>
      <c r="G133" s="1" t="s">
        <v>124</v>
      </c>
      <c r="I133" s="1" t="s">
        <v>36</v>
      </c>
      <c r="O133" s="1" t="s">
        <v>25</v>
      </c>
      <c r="Q133" s="1">
        <v>176</v>
      </c>
      <c r="R133" s="1" t="s">
        <v>70</v>
      </c>
      <c r="T133" s="1">
        <v>1.01</v>
      </c>
      <c r="U133" s="1">
        <v>0.55382215000000001</v>
      </c>
      <c r="V133" s="1" t="s">
        <v>28</v>
      </c>
      <c r="W133" s="1" t="s">
        <v>37</v>
      </c>
      <c r="X133" s="1">
        <f t="shared" si="10"/>
        <v>15</v>
      </c>
      <c r="Y133" s="1" t="str">
        <f t="shared" si="11"/>
        <v>high quality</v>
      </c>
    </row>
    <row r="134" spans="1:25" x14ac:dyDescent="0.4">
      <c r="A134" s="1">
        <v>133</v>
      </c>
      <c r="B134" s="1">
        <v>15</v>
      </c>
      <c r="C134" s="1" t="s">
        <v>122</v>
      </c>
      <c r="D134" s="1">
        <v>2022</v>
      </c>
      <c r="E134" s="1" t="s">
        <v>123</v>
      </c>
      <c r="F134" s="1" t="s">
        <v>125</v>
      </c>
      <c r="G134" s="1" t="s">
        <v>124</v>
      </c>
      <c r="I134" s="1" t="s">
        <v>35</v>
      </c>
      <c r="N134" s="4">
        <v>1</v>
      </c>
      <c r="O134" s="1" t="s">
        <v>25</v>
      </c>
      <c r="Q134" s="1">
        <v>1165</v>
      </c>
      <c r="R134" s="1" t="s">
        <v>70</v>
      </c>
      <c r="T134" s="1">
        <v>1.11538</v>
      </c>
      <c r="U134" s="1">
        <v>2.5640000000000107E-2</v>
      </c>
      <c r="V134" s="1" t="s">
        <v>28</v>
      </c>
      <c r="W134" s="1" t="s">
        <v>37</v>
      </c>
      <c r="X134" s="1">
        <f t="shared" si="10"/>
        <v>15</v>
      </c>
      <c r="Y134" s="1" t="str">
        <f t="shared" si="11"/>
        <v>high quality</v>
      </c>
    </row>
    <row r="135" spans="1:25" x14ac:dyDescent="0.4">
      <c r="A135" s="1">
        <v>134</v>
      </c>
      <c r="B135" s="1">
        <v>15</v>
      </c>
      <c r="C135" s="1" t="s">
        <v>122</v>
      </c>
      <c r="D135" s="1">
        <v>2022</v>
      </c>
      <c r="E135" s="1" t="s">
        <v>123</v>
      </c>
      <c r="F135" s="1" t="s">
        <v>125</v>
      </c>
      <c r="G135" s="1" t="s">
        <v>124</v>
      </c>
      <c r="I135" s="1" t="s">
        <v>35</v>
      </c>
      <c r="N135" s="4" t="s">
        <v>117</v>
      </c>
      <c r="O135" s="1" t="s">
        <v>25</v>
      </c>
      <c r="Q135" s="1">
        <v>149</v>
      </c>
      <c r="R135" s="1" t="s">
        <v>70</v>
      </c>
      <c r="T135" s="1">
        <v>1.2692300000000001</v>
      </c>
      <c r="U135" s="1">
        <v>5.1279999999999992E-2</v>
      </c>
      <c r="V135" s="1" t="s">
        <v>28</v>
      </c>
      <c r="W135" s="1" t="s">
        <v>37</v>
      </c>
      <c r="X135" s="1">
        <f t="shared" si="10"/>
        <v>15</v>
      </c>
      <c r="Y135" s="1" t="str">
        <f t="shared" si="11"/>
        <v>high quality</v>
      </c>
    </row>
    <row r="136" spans="1:25" x14ac:dyDescent="0.4">
      <c r="A136" s="1">
        <v>135</v>
      </c>
      <c r="B136" s="1">
        <v>15</v>
      </c>
      <c r="C136" s="1" t="s">
        <v>122</v>
      </c>
      <c r="D136" s="1">
        <v>2022</v>
      </c>
      <c r="E136" s="1" t="s">
        <v>123</v>
      </c>
      <c r="F136" s="1" t="s">
        <v>125</v>
      </c>
      <c r="G136" s="1" t="s">
        <v>124</v>
      </c>
      <c r="I136" s="1" t="s">
        <v>35</v>
      </c>
      <c r="N136" s="1" t="s">
        <v>116</v>
      </c>
      <c r="O136" s="1" t="s">
        <v>25</v>
      </c>
      <c r="Q136" s="1">
        <v>32</v>
      </c>
      <c r="R136" s="1" t="s">
        <v>70</v>
      </c>
      <c r="T136" s="1">
        <v>1.24359</v>
      </c>
      <c r="U136" s="1">
        <v>0.13461999999999996</v>
      </c>
      <c r="V136" s="1" t="s">
        <v>28</v>
      </c>
      <c r="W136" s="1" t="s">
        <v>37</v>
      </c>
      <c r="X136" s="1">
        <f t="shared" si="10"/>
        <v>15</v>
      </c>
      <c r="Y136" s="1" t="str">
        <f t="shared" si="11"/>
        <v>high quality</v>
      </c>
    </row>
    <row r="137" spans="1:25" x14ac:dyDescent="0.4">
      <c r="A137" s="1">
        <v>136</v>
      </c>
      <c r="B137" s="1">
        <v>15</v>
      </c>
      <c r="C137" s="1" t="s">
        <v>122</v>
      </c>
      <c r="D137" s="1">
        <v>2022</v>
      </c>
      <c r="E137" s="1" t="s">
        <v>123</v>
      </c>
      <c r="F137" s="1" t="s">
        <v>125</v>
      </c>
      <c r="G137" s="1" t="s">
        <v>124</v>
      </c>
      <c r="I137" s="1" t="s">
        <v>35</v>
      </c>
      <c r="L137" s="1" t="s">
        <v>118</v>
      </c>
      <c r="O137" s="1" t="s">
        <v>25</v>
      </c>
      <c r="Q137" s="1">
        <v>407</v>
      </c>
      <c r="R137" s="1" t="s">
        <v>70</v>
      </c>
      <c r="T137" s="1">
        <v>1.0071399999999999</v>
      </c>
      <c r="U137" s="1">
        <v>2.8568999999999956E-2</v>
      </c>
      <c r="V137" s="1" t="s">
        <v>28</v>
      </c>
      <c r="W137" s="1" t="s">
        <v>37</v>
      </c>
      <c r="X137" s="1">
        <f t="shared" si="10"/>
        <v>15</v>
      </c>
      <c r="Y137" s="1" t="str">
        <f t="shared" si="11"/>
        <v>high quality</v>
      </c>
    </row>
    <row r="138" spans="1:25" x14ac:dyDescent="0.4">
      <c r="A138" s="1">
        <v>137</v>
      </c>
      <c r="B138" s="1">
        <v>15</v>
      </c>
      <c r="C138" s="1" t="s">
        <v>122</v>
      </c>
      <c r="D138" s="1">
        <v>2022</v>
      </c>
      <c r="E138" s="1" t="s">
        <v>123</v>
      </c>
      <c r="F138" s="1" t="s">
        <v>125</v>
      </c>
      <c r="G138" s="1" t="s">
        <v>124</v>
      </c>
      <c r="I138" s="1" t="s">
        <v>35</v>
      </c>
      <c r="L138" s="1" t="s">
        <v>119</v>
      </c>
      <c r="O138" s="1" t="s">
        <v>25</v>
      </c>
      <c r="Q138" s="1">
        <v>336</v>
      </c>
      <c r="R138" s="1" t="s">
        <v>70</v>
      </c>
      <c r="T138" s="1">
        <v>1.10714</v>
      </c>
      <c r="U138" s="1">
        <v>3.5709999999999908E-2</v>
      </c>
      <c r="V138" s="1" t="s">
        <v>28</v>
      </c>
      <c r="W138" s="1" t="s">
        <v>37</v>
      </c>
      <c r="X138" s="1">
        <f t="shared" si="10"/>
        <v>15</v>
      </c>
      <c r="Y138" s="1" t="str">
        <f t="shared" si="11"/>
        <v>high quality</v>
      </c>
    </row>
    <row r="139" spans="1:25" x14ac:dyDescent="0.4">
      <c r="A139" s="1">
        <v>138</v>
      </c>
      <c r="B139" s="1">
        <v>15</v>
      </c>
      <c r="C139" s="1" t="s">
        <v>122</v>
      </c>
      <c r="D139" s="1">
        <v>2022</v>
      </c>
      <c r="E139" s="1" t="s">
        <v>123</v>
      </c>
      <c r="F139" s="1" t="s">
        <v>125</v>
      </c>
      <c r="G139" s="1" t="s">
        <v>124</v>
      </c>
      <c r="I139" s="1" t="s">
        <v>35</v>
      </c>
      <c r="L139" s="1" t="s">
        <v>120</v>
      </c>
      <c r="O139" s="1" t="s">
        <v>25</v>
      </c>
      <c r="Q139" s="1">
        <v>427</v>
      </c>
      <c r="R139" s="1" t="s">
        <v>70</v>
      </c>
      <c r="T139" s="1">
        <v>1.25</v>
      </c>
      <c r="U139" s="1">
        <v>2.8569999999999984E-2</v>
      </c>
      <c r="V139" s="1" t="s">
        <v>28</v>
      </c>
      <c r="W139" s="1" t="s">
        <v>37</v>
      </c>
      <c r="X139" s="1">
        <f t="shared" si="10"/>
        <v>15</v>
      </c>
      <c r="Y139" s="1" t="str">
        <f t="shared" si="11"/>
        <v>high quality</v>
      </c>
    </row>
    <row r="140" spans="1:25" x14ac:dyDescent="0.4">
      <c r="A140" s="1">
        <v>139</v>
      </c>
      <c r="B140" s="1">
        <v>15</v>
      </c>
      <c r="C140" s="1" t="s">
        <v>122</v>
      </c>
      <c r="D140" s="1">
        <v>2022</v>
      </c>
      <c r="E140" s="1" t="s">
        <v>123</v>
      </c>
      <c r="F140" s="1" t="s">
        <v>125</v>
      </c>
      <c r="G140" s="1" t="s">
        <v>124</v>
      </c>
      <c r="I140" s="1" t="s">
        <v>35</v>
      </c>
      <c r="L140" s="1" t="s">
        <v>121</v>
      </c>
      <c r="O140" s="1" t="s">
        <v>25</v>
      </c>
      <c r="Q140" s="1">
        <v>64</v>
      </c>
      <c r="R140" s="1" t="s">
        <v>70</v>
      </c>
      <c r="T140" s="1">
        <v>1.5</v>
      </c>
      <c r="U140" s="1">
        <v>5.0000000000000044E-2</v>
      </c>
      <c r="V140" s="1" t="s">
        <v>28</v>
      </c>
      <c r="W140" s="1" t="s">
        <v>37</v>
      </c>
      <c r="X140" s="1">
        <f t="shared" si="10"/>
        <v>15</v>
      </c>
      <c r="Y140" s="1" t="str">
        <f t="shared" si="11"/>
        <v>high quality</v>
      </c>
    </row>
    <row r="141" spans="1:25" x14ac:dyDescent="0.4">
      <c r="A141" s="1">
        <v>140</v>
      </c>
      <c r="B141" s="1">
        <v>15</v>
      </c>
      <c r="C141" s="1" t="s">
        <v>122</v>
      </c>
      <c r="D141" s="1">
        <v>2022</v>
      </c>
      <c r="E141" s="1" t="s">
        <v>123</v>
      </c>
      <c r="F141" s="1" t="s">
        <v>125</v>
      </c>
      <c r="G141" s="1" t="s">
        <v>124</v>
      </c>
      <c r="I141" s="1" t="s">
        <v>35</v>
      </c>
      <c r="K141" s="1" t="s">
        <v>38</v>
      </c>
      <c r="O141" s="1" t="s">
        <v>25</v>
      </c>
      <c r="Q141" s="1">
        <v>454</v>
      </c>
      <c r="R141" s="1" t="s">
        <v>70</v>
      </c>
      <c r="T141" s="1">
        <v>1.30952</v>
      </c>
      <c r="U141" s="1">
        <v>2.9760000000000009E-2</v>
      </c>
      <c r="V141" s="1" t="s">
        <v>28</v>
      </c>
      <c r="W141" s="1" t="s">
        <v>37</v>
      </c>
      <c r="X141" s="1">
        <f t="shared" si="10"/>
        <v>15</v>
      </c>
      <c r="Y141" s="1" t="str">
        <f t="shared" si="11"/>
        <v>high quality</v>
      </c>
    </row>
    <row r="142" spans="1:25" x14ac:dyDescent="0.4">
      <c r="A142" s="1">
        <v>141</v>
      </c>
      <c r="B142" s="1">
        <v>15</v>
      </c>
      <c r="C142" s="1" t="s">
        <v>122</v>
      </c>
      <c r="D142" s="1">
        <v>2022</v>
      </c>
      <c r="E142" s="1" t="s">
        <v>123</v>
      </c>
      <c r="F142" s="1" t="s">
        <v>125</v>
      </c>
      <c r="G142" s="1" t="s">
        <v>124</v>
      </c>
      <c r="I142" s="1" t="s">
        <v>35</v>
      </c>
      <c r="K142" s="1" t="s">
        <v>64</v>
      </c>
      <c r="O142" s="1" t="s">
        <v>25</v>
      </c>
      <c r="Q142" s="1">
        <v>211</v>
      </c>
      <c r="R142" s="1" t="s">
        <v>70</v>
      </c>
      <c r="T142" s="1">
        <v>1.2916700000000001</v>
      </c>
      <c r="U142" s="1">
        <v>3.5720000000000196E-2</v>
      </c>
      <c r="V142" s="1" t="s">
        <v>28</v>
      </c>
      <c r="W142" s="1" t="s">
        <v>37</v>
      </c>
      <c r="X142" s="1">
        <f t="shared" si="10"/>
        <v>15</v>
      </c>
      <c r="Y142" s="1" t="str">
        <f t="shared" si="11"/>
        <v>high quality</v>
      </c>
    </row>
    <row r="143" spans="1:25" x14ac:dyDescent="0.4">
      <c r="A143" s="1">
        <v>142</v>
      </c>
      <c r="B143" s="1">
        <v>15</v>
      </c>
      <c r="C143" s="1" t="s">
        <v>122</v>
      </c>
      <c r="D143" s="1">
        <v>2022</v>
      </c>
      <c r="E143" s="1" t="s">
        <v>123</v>
      </c>
      <c r="F143" s="1" t="s">
        <v>125</v>
      </c>
      <c r="G143" s="1" t="s">
        <v>124</v>
      </c>
      <c r="I143" s="1" t="s">
        <v>35</v>
      </c>
      <c r="K143" s="1" t="s">
        <v>40</v>
      </c>
      <c r="O143" s="1" t="s">
        <v>25</v>
      </c>
      <c r="Q143" s="1">
        <v>357</v>
      </c>
      <c r="R143" s="1" t="s">
        <v>70</v>
      </c>
      <c r="T143" s="1">
        <v>0.98214299999999999</v>
      </c>
      <c r="U143" s="1">
        <v>2.3809999999999998E-2</v>
      </c>
      <c r="V143" s="1" t="s">
        <v>28</v>
      </c>
      <c r="W143" s="1" t="s">
        <v>37</v>
      </c>
      <c r="X143" s="1">
        <f t="shared" si="10"/>
        <v>15</v>
      </c>
      <c r="Y143" s="1" t="str">
        <f t="shared" si="11"/>
        <v>high quality</v>
      </c>
    </row>
    <row r="144" spans="1:25" x14ac:dyDescent="0.4">
      <c r="A144" s="1">
        <v>143</v>
      </c>
      <c r="B144" s="1">
        <v>15</v>
      </c>
      <c r="C144" s="1" t="s">
        <v>122</v>
      </c>
      <c r="D144" s="1">
        <v>2022</v>
      </c>
      <c r="E144" s="1" t="s">
        <v>123</v>
      </c>
      <c r="F144" s="1" t="s">
        <v>125</v>
      </c>
      <c r="G144" s="1" t="s">
        <v>124</v>
      </c>
      <c r="I144" s="1" t="s">
        <v>35</v>
      </c>
      <c r="K144" s="1" t="s">
        <v>40</v>
      </c>
      <c r="O144" s="1" t="s">
        <v>25</v>
      </c>
      <c r="Q144" s="1">
        <v>97</v>
      </c>
      <c r="R144" s="1" t="s">
        <v>70</v>
      </c>
      <c r="T144" s="1">
        <v>1.0416700000000001</v>
      </c>
      <c r="U144" s="1">
        <v>2.9770000000000074E-2</v>
      </c>
      <c r="V144" s="1" t="s">
        <v>28</v>
      </c>
      <c r="W144" s="1" t="s">
        <v>37</v>
      </c>
      <c r="X144" s="1">
        <f t="shared" si="10"/>
        <v>15</v>
      </c>
      <c r="Y144" s="1" t="str">
        <f t="shared" si="11"/>
        <v>high quality</v>
      </c>
    </row>
    <row r="145" spans="1:25" x14ac:dyDescent="0.4">
      <c r="A145" s="1">
        <v>144</v>
      </c>
      <c r="B145" s="1">
        <v>15</v>
      </c>
      <c r="C145" s="1" t="s">
        <v>122</v>
      </c>
      <c r="D145" s="1">
        <v>2022</v>
      </c>
      <c r="E145" s="1" t="s">
        <v>123</v>
      </c>
      <c r="F145" s="1" t="s">
        <v>125</v>
      </c>
      <c r="G145" s="1" t="s">
        <v>124</v>
      </c>
      <c r="I145" s="1" t="s">
        <v>115</v>
      </c>
      <c r="K145" s="1" t="s">
        <v>38</v>
      </c>
      <c r="O145" s="1" t="s">
        <v>25</v>
      </c>
      <c r="Q145" s="1">
        <v>284</v>
      </c>
      <c r="R145" s="1" t="s">
        <v>70</v>
      </c>
      <c r="T145" s="1">
        <v>1.31548</v>
      </c>
      <c r="U145" s="1">
        <v>5.3579999999999961E-2</v>
      </c>
      <c r="V145" s="1" t="s">
        <v>28</v>
      </c>
      <c r="W145" s="1" t="s">
        <v>37</v>
      </c>
      <c r="X145" s="1">
        <f t="shared" si="10"/>
        <v>15</v>
      </c>
      <c r="Y145" s="1" t="str">
        <f t="shared" si="11"/>
        <v>high quality</v>
      </c>
    </row>
    <row r="146" spans="1:25" x14ac:dyDescent="0.4">
      <c r="A146" s="1">
        <v>145</v>
      </c>
      <c r="B146" s="1">
        <v>15</v>
      </c>
      <c r="C146" s="1" t="s">
        <v>122</v>
      </c>
      <c r="D146" s="1">
        <v>2022</v>
      </c>
      <c r="E146" s="1" t="s">
        <v>123</v>
      </c>
      <c r="F146" s="1" t="s">
        <v>125</v>
      </c>
      <c r="G146" s="1" t="s">
        <v>124</v>
      </c>
      <c r="I146" s="1" t="s">
        <v>115</v>
      </c>
      <c r="K146" s="1" t="s">
        <v>64</v>
      </c>
      <c r="O146" s="1" t="s">
        <v>25</v>
      </c>
      <c r="Q146" s="1">
        <v>44</v>
      </c>
      <c r="R146" s="1" t="s">
        <v>70</v>
      </c>
      <c r="T146" s="1">
        <v>1.2440500000000001</v>
      </c>
      <c r="U146" s="1">
        <v>7.7380000000000004E-2</v>
      </c>
      <c r="V146" s="1" t="s">
        <v>28</v>
      </c>
      <c r="W146" s="1" t="s">
        <v>37</v>
      </c>
      <c r="X146" s="1">
        <f t="shared" si="10"/>
        <v>15</v>
      </c>
      <c r="Y146" s="1" t="str">
        <f t="shared" si="11"/>
        <v>high quality</v>
      </c>
    </row>
    <row r="147" spans="1:25" x14ac:dyDescent="0.4">
      <c r="A147" s="1">
        <v>146</v>
      </c>
      <c r="B147" s="1">
        <v>15</v>
      </c>
      <c r="C147" s="1" t="s">
        <v>122</v>
      </c>
      <c r="D147" s="1">
        <v>2022</v>
      </c>
      <c r="E147" s="1" t="s">
        <v>123</v>
      </c>
      <c r="F147" s="1" t="s">
        <v>125</v>
      </c>
      <c r="G147" s="1" t="s">
        <v>124</v>
      </c>
      <c r="I147" s="1" t="s">
        <v>115</v>
      </c>
      <c r="K147" s="1" t="s">
        <v>40</v>
      </c>
      <c r="O147" s="1" t="s">
        <v>25</v>
      </c>
      <c r="Q147" s="1">
        <v>47</v>
      </c>
      <c r="R147" s="1" t="s">
        <v>70</v>
      </c>
      <c r="T147" s="1">
        <v>1</v>
      </c>
      <c r="U147" s="1">
        <v>7.7381000000000033E-2</v>
      </c>
      <c r="V147" s="1" t="s">
        <v>28</v>
      </c>
      <c r="W147" s="1" t="s">
        <v>37</v>
      </c>
      <c r="X147" s="1">
        <f t="shared" si="10"/>
        <v>15</v>
      </c>
      <c r="Y147" s="1" t="str">
        <f t="shared" si="11"/>
        <v>high quality</v>
      </c>
    </row>
    <row r="148" spans="1:25" x14ac:dyDescent="0.4">
      <c r="A148" s="1">
        <v>147</v>
      </c>
      <c r="B148" s="1">
        <v>15</v>
      </c>
      <c r="C148" s="1" t="s">
        <v>122</v>
      </c>
      <c r="D148" s="1">
        <v>2022</v>
      </c>
      <c r="E148" s="1" t="s">
        <v>123</v>
      </c>
      <c r="F148" s="1" t="s">
        <v>125</v>
      </c>
      <c r="G148" s="1" t="s">
        <v>124</v>
      </c>
      <c r="I148" s="1" t="s">
        <v>115</v>
      </c>
      <c r="K148" s="1" t="s">
        <v>40</v>
      </c>
      <c r="O148" s="1" t="s">
        <v>25</v>
      </c>
      <c r="Q148" s="1">
        <v>55</v>
      </c>
      <c r="R148" s="1" t="s">
        <v>70</v>
      </c>
      <c r="T148" s="1">
        <v>1.125</v>
      </c>
      <c r="U148" s="1">
        <v>7.7380000000000004E-2</v>
      </c>
      <c r="V148" s="1" t="s">
        <v>28</v>
      </c>
      <c r="W148" s="1" t="s">
        <v>37</v>
      </c>
      <c r="X148" s="1">
        <f t="shared" si="10"/>
        <v>15</v>
      </c>
      <c r="Y148" s="1" t="str">
        <f t="shared" si="11"/>
        <v>high quality</v>
      </c>
    </row>
    <row r="149" spans="1:25" x14ac:dyDescent="0.4">
      <c r="A149" s="1">
        <v>148</v>
      </c>
      <c r="B149" s="1">
        <v>15</v>
      </c>
      <c r="C149" s="1" t="s">
        <v>122</v>
      </c>
      <c r="D149" s="1">
        <v>2022</v>
      </c>
      <c r="E149" s="1" t="s">
        <v>123</v>
      </c>
      <c r="F149" s="1" t="s">
        <v>125</v>
      </c>
      <c r="G149" s="1" t="s">
        <v>124</v>
      </c>
      <c r="I149" s="1" t="s">
        <v>115</v>
      </c>
      <c r="L149" s="1" t="s">
        <v>118</v>
      </c>
      <c r="O149" s="1" t="s">
        <v>25</v>
      </c>
      <c r="Q149" s="1">
        <v>114</v>
      </c>
      <c r="R149" s="1" t="s">
        <v>70</v>
      </c>
      <c r="T149" s="1">
        <v>1.0320499999999999</v>
      </c>
      <c r="U149" s="1">
        <v>8.3331999999999962E-2</v>
      </c>
      <c r="V149" s="1" t="s">
        <v>28</v>
      </c>
      <c r="W149" s="1" t="s">
        <v>37</v>
      </c>
      <c r="X149" s="1">
        <f t="shared" si="10"/>
        <v>15</v>
      </c>
      <c r="Y149" s="1" t="str">
        <f t="shared" si="11"/>
        <v>high quality</v>
      </c>
    </row>
    <row r="150" spans="1:25" x14ac:dyDescent="0.4">
      <c r="A150" s="1">
        <v>149</v>
      </c>
      <c r="B150" s="1">
        <v>15</v>
      </c>
      <c r="C150" s="1" t="s">
        <v>122</v>
      </c>
      <c r="D150" s="1">
        <v>2022</v>
      </c>
      <c r="E150" s="1" t="s">
        <v>123</v>
      </c>
      <c r="F150" s="1" t="s">
        <v>125</v>
      </c>
      <c r="G150" s="1" t="s">
        <v>124</v>
      </c>
      <c r="I150" s="1" t="s">
        <v>115</v>
      </c>
      <c r="L150" s="1" t="s">
        <v>119</v>
      </c>
      <c r="O150" s="1" t="s">
        <v>25</v>
      </c>
      <c r="Q150" s="1">
        <v>105</v>
      </c>
      <c r="R150" s="1" t="s">
        <v>70</v>
      </c>
      <c r="T150" s="1">
        <v>1.0714300000000001</v>
      </c>
      <c r="U150" s="1">
        <v>8.0359000000000069E-2</v>
      </c>
      <c r="V150" s="1" t="s">
        <v>28</v>
      </c>
      <c r="W150" s="1" t="s">
        <v>37</v>
      </c>
      <c r="X150" s="1">
        <f t="shared" si="10"/>
        <v>15</v>
      </c>
      <c r="Y150" s="1" t="str">
        <f t="shared" si="11"/>
        <v>high quality</v>
      </c>
    </row>
    <row r="151" spans="1:25" x14ac:dyDescent="0.4">
      <c r="A151" s="1">
        <v>150</v>
      </c>
      <c r="B151" s="1">
        <v>15</v>
      </c>
      <c r="C151" s="1" t="s">
        <v>122</v>
      </c>
      <c r="D151" s="1">
        <v>2022</v>
      </c>
      <c r="E151" s="1" t="s">
        <v>123</v>
      </c>
      <c r="F151" s="1" t="s">
        <v>125</v>
      </c>
      <c r="G151" s="1" t="s">
        <v>124</v>
      </c>
      <c r="I151" s="1" t="s">
        <v>115</v>
      </c>
      <c r="L151" s="1" t="s">
        <v>120</v>
      </c>
      <c r="O151" s="1" t="s">
        <v>25</v>
      </c>
      <c r="Q151" s="1">
        <v>81</v>
      </c>
      <c r="R151" s="1" t="s">
        <v>70</v>
      </c>
      <c r="T151" s="1">
        <v>1.20536</v>
      </c>
      <c r="U151" s="1">
        <v>8.9290000000000092E-2</v>
      </c>
      <c r="V151" s="1" t="s">
        <v>28</v>
      </c>
      <c r="W151" s="1" t="s">
        <v>37</v>
      </c>
      <c r="X151" s="1">
        <f t="shared" si="10"/>
        <v>15</v>
      </c>
      <c r="Y151" s="1" t="str">
        <f t="shared" si="11"/>
        <v>high quality</v>
      </c>
    </row>
    <row r="152" spans="1:25" x14ac:dyDescent="0.4">
      <c r="A152" s="1">
        <v>151</v>
      </c>
      <c r="B152" s="1">
        <v>15</v>
      </c>
      <c r="C152" s="1" t="s">
        <v>122</v>
      </c>
      <c r="D152" s="1">
        <v>2022</v>
      </c>
      <c r="E152" s="1" t="s">
        <v>123</v>
      </c>
      <c r="F152" s="1" t="s">
        <v>125</v>
      </c>
      <c r="G152" s="1" t="s">
        <v>124</v>
      </c>
      <c r="I152" s="1" t="s">
        <v>115</v>
      </c>
      <c r="L152" s="1" t="s">
        <v>121</v>
      </c>
      <c r="O152" s="1" t="s">
        <v>25</v>
      </c>
      <c r="Q152" s="1">
        <v>82</v>
      </c>
      <c r="R152" s="1" t="s">
        <v>70</v>
      </c>
      <c r="T152" s="1">
        <v>1.2857099999999999</v>
      </c>
      <c r="U152" s="1">
        <v>8.9279999999999804E-2</v>
      </c>
      <c r="V152" s="1" t="s">
        <v>28</v>
      </c>
      <c r="W152" s="1" t="s">
        <v>37</v>
      </c>
      <c r="X152" s="1">
        <f t="shared" si="10"/>
        <v>15</v>
      </c>
      <c r="Y152" s="1" t="str">
        <f t="shared" si="11"/>
        <v>high quality</v>
      </c>
    </row>
    <row r="153" spans="1:25" x14ac:dyDescent="0.4">
      <c r="A153" s="1">
        <v>152</v>
      </c>
      <c r="B153" s="1">
        <v>15</v>
      </c>
      <c r="C153" s="1" t="s">
        <v>122</v>
      </c>
      <c r="D153" s="1">
        <v>2022</v>
      </c>
      <c r="E153" s="1" t="s">
        <v>123</v>
      </c>
      <c r="F153" s="1" t="s">
        <v>125</v>
      </c>
      <c r="G153" s="1" t="s">
        <v>124</v>
      </c>
      <c r="I153" s="1" t="s">
        <v>115</v>
      </c>
      <c r="O153" s="1" t="s">
        <v>25</v>
      </c>
      <c r="Q153" s="1">
        <v>19</v>
      </c>
      <c r="R153" s="1" t="s">
        <v>70</v>
      </c>
      <c r="T153" s="1">
        <v>1.9910699999999999</v>
      </c>
      <c r="U153" s="1">
        <v>0.125</v>
      </c>
      <c r="V153" s="1" t="s">
        <v>28</v>
      </c>
      <c r="W153" s="1" t="s">
        <v>37</v>
      </c>
      <c r="X153" s="1">
        <f t="shared" si="10"/>
        <v>15</v>
      </c>
      <c r="Y153" s="1" t="str">
        <f t="shared" si="11"/>
        <v>high quality</v>
      </c>
    </row>
    <row r="154" spans="1:25" x14ac:dyDescent="0.4">
      <c r="A154" s="1">
        <v>153</v>
      </c>
      <c r="B154" s="1">
        <v>16</v>
      </c>
      <c r="C154" s="1" t="s">
        <v>127</v>
      </c>
      <c r="D154" s="1">
        <v>2019</v>
      </c>
      <c r="E154" s="1" t="s">
        <v>128</v>
      </c>
      <c r="F154" s="1" t="s">
        <v>23</v>
      </c>
      <c r="I154" s="1" t="s">
        <v>126</v>
      </c>
      <c r="O154" s="1" t="s">
        <v>25</v>
      </c>
      <c r="Q154" s="1">
        <v>540</v>
      </c>
      <c r="R154" s="1" t="s">
        <v>70</v>
      </c>
      <c r="S154" s="1">
        <v>1.0136400000000001</v>
      </c>
      <c r="T154" s="1">
        <v>1.0606100000000001</v>
      </c>
      <c r="V154" s="1" t="s">
        <v>32</v>
      </c>
      <c r="W154" s="1" t="s">
        <v>37</v>
      </c>
      <c r="X154" s="1">
        <f t="shared" ref="X154:X196" si="12">2+2+2+2+2+2+2+2</f>
        <v>16</v>
      </c>
      <c r="Y154" s="1" t="str">
        <f t="shared" si="11"/>
        <v>high quality</v>
      </c>
    </row>
    <row r="155" spans="1:25" x14ac:dyDescent="0.4">
      <c r="A155" s="1">
        <v>154</v>
      </c>
      <c r="B155" s="1">
        <v>16</v>
      </c>
      <c r="C155" s="1" t="s">
        <v>127</v>
      </c>
      <c r="D155" s="1">
        <v>2019</v>
      </c>
      <c r="E155" s="1" t="s">
        <v>128</v>
      </c>
      <c r="F155" s="1" t="s">
        <v>23</v>
      </c>
      <c r="I155" s="1" t="s">
        <v>126</v>
      </c>
      <c r="O155" s="1" t="s">
        <v>25</v>
      </c>
      <c r="Q155" s="1">
        <v>441</v>
      </c>
      <c r="R155" s="1" t="s">
        <v>70</v>
      </c>
      <c r="S155" s="1">
        <v>1.0075799999999999</v>
      </c>
      <c r="T155" s="1">
        <v>1.04697</v>
      </c>
      <c r="V155" s="1" t="s">
        <v>32</v>
      </c>
      <c r="W155" s="1" t="s">
        <v>37</v>
      </c>
      <c r="X155" s="1">
        <f t="shared" si="12"/>
        <v>16</v>
      </c>
      <c r="Y155" s="1" t="str">
        <f t="shared" si="11"/>
        <v>high quality</v>
      </c>
    </row>
    <row r="156" spans="1:25" x14ac:dyDescent="0.4">
      <c r="A156" s="1">
        <v>155</v>
      </c>
      <c r="B156" s="1">
        <v>16</v>
      </c>
      <c r="C156" s="1" t="s">
        <v>127</v>
      </c>
      <c r="D156" s="1">
        <v>2019</v>
      </c>
      <c r="E156" s="1" t="s">
        <v>128</v>
      </c>
      <c r="F156" s="1" t="s">
        <v>23</v>
      </c>
      <c r="I156" s="1" t="s">
        <v>126</v>
      </c>
      <c r="K156" s="1" t="s">
        <v>38</v>
      </c>
      <c r="O156" s="1" t="s">
        <v>25</v>
      </c>
      <c r="Q156" s="1">
        <v>274</v>
      </c>
      <c r="R156" s="1" t="s">
        <v>70</v>
      </c>
      <c r="S156" s="1">
        <v>1.0343500000000001</v>
      </c>
      <c r="T156" s="1">
        <v>1.1030500000000001</v>
      </c>
      <c r="V156" s="1" t="s">
        <v>32</v>
      </c>
      <c r="W156" s="1" t="s">
        <v>37</v>
      </c>
      <c r="X156" s="1">
        <f t="shared" si="12"/>
        <v>16</v>
      </c>
      <c r="Y156" s="1" t="str">
        <f t="shared" si="11"/>
        <v>high quality</v>
      </c>
    </row>
    <row r="157" spans="1:25" x14ac:dyDescent="0.4">
      <c r="A157" s="1">
        <v>156</v>
      </c>
      <c r="B157" s="1">
        <v>16</v>
      </c>
      <c r="C157" s="1" t="s">
        <v>127</v>
      </c>
      <c r="D157" s="1">
        <v>2019</v>
      </c>
      <c r="E157" s="1" t="s">
        <v>128</v>
      </c>
      <c r="F157" s="1" t="s">
        <v>23</v>
      </c>
      <c r="I157" s="1" t="s">
        <v>126</v>
      </c>
      <c r="K157" s="1" t="s">
        <v>40</v>
      </c>
      <c r="O157" s="1" t="s">
        <v>25</v>
      </c>
      <c r="Q157" s="1">
        <v>18</v>
      </c>
      <c r="R157" s="1" t="s">
        <v>70</v>
      </c>
      <c r="S157" s="1">
        <v>0.77099200000000001</v>
      </c>
      <c r="T157" s="1">
        <v>0.90076299999999998</v>
      </c>
      <c r="V157" s="1" t="s">
        <v>32</v>
      </c>
      <c r="W157" s="1" t="s">
        <v>37</v>
      </c>
      <c r="X157" s="1">
        <f t="shared" si="12"/>
        <v>16</v>
      </c>
      <c r="Y157" s="1" t="str">
        <f t="shared" si="11"/>
        <v>high quality</v>
      </c>
    </row>
    <row r="158" spans="1:25" x14ac:dyDescent="0.4">
      <c r="A158" s="1">
        <v>157</v>
      </c>
      <c r="B158" s="1">
        <v>16</v>
      </c>
      <c r="C158" s="1" t="s">
        <v>127</v>
      </c>
      <c r="D158" s="1">
        <v>2019</v>
      </c>
      <c r="E158" s="1" t="s">
        <v>128</v>
      </c>
      <c r="F158" s="1" t="s">
        <v>23</v>
      </c>
      <c r="I158" s="1" t="s">
        <v>126</v>
      </c>
      <c r="K158" s="1" t="s">
        <v>64</v>
      </c>
      <c r="O158" s="1" t="s">
        <v>25</v>
      </c>
      <c r="Q158" s="1">
        <v>48</v>
      </c>
      <c r="R158" s="1" t="s">
        <v>70</v>
      </c>
      <c r="S158" s="1">
        <v>0.88167899999999999</v>
      </c>
      <c r="T158" s="1">
        <v>1.0763400000000001</v>
      </c>
      <c r="V158" s="1" t="s">
        <v>32</v>
      </c>
      <c r="W158" s="1" t="s">
        <v>37</v>
      </c>
      <c r="X158" s="1">
        <f t="shared" si="12"/>
        <v>16</v>
      </c>
      <c r="Y158" s="1" t="str">
        <f t="shared" si="11"/>
        <v>high quality</v>
      </c>
    </row>
    <row r="159" spans="1:25" x14ac:dyDescent="0.4">
      <c r="A159" s="1">
        <v>158</v>
      </c>
      <c r="B159" s="1">
        <v>16</v>
      </c>
      <c r="C159" s="1" t="s">
        <v>127</v>
      </c>
      <c r="D159" s="1">
        <v>2019</v>
      </c>
      <c r="E159" s="1" t="s">
        <v>128</v>
      </c>
      <c r="F159" s="1" t="s">
        <v>23</v>
      </c>
      <c r="I159" s="1" t="s">
        <v>126</v>
      </c>
      <c r="K159" s="1" t="s">
        <v>40</v>
      </c>
      <c r="O159" s="1" t="s">
        <v>25</v>
      </c>
      <c r="Q159" s="1">
        <v>199</v>
      </c>
      <c r="R159" s="1" t="s">
        <v>70</v>
      </c>
      <c r="S159" s="1">
        <v>0.95419799999999999</v>
      </c>
      <c r="T159" s="1">
        <v>1.0305299999999999</v>
      </c>
      <c r="V159" s="1" t="s">
        <v>32</v>
      </c>
      <c r="W159" s="1" t="s">
        <v>37</v>
      </c>
      <c r="X159" s="1">
        <f t="shared" si="12"/>
        <v>16</v>
      </c>
      <c r="Y159" s="1" t="str">
        <f t="shared" si="11"/>
        <v>high quality</v>
      </c>
    </row>
    <row r="160" spans="1:25" x14ac:dyDescent="0.4">
      <c r="A160" s="1">
        <v>159</v>
      </c>
      <c r="B160" s="1">
        <v>16</v>
      </c>
      <c r="C160" s="1" t="s">
        <v>127</v>
      </c>
      <c r="D160" s="1">
        <v>2019</v>
      </c>
      <c r="E160" s="1" t="s">
        <v>128</v>
      </c>
      <c r="F160" s="1" t="s">
        <v>23</v>
      </c>
      <c r="I160" s="1" t="s">
        <v>126</v>
      </c>
      <c r="K160" s="1" t="s">
        <v>38</v>
      </c>
      <c r="O160" s="1" t="s">
        <v>25</v>
      </c>
      <c r="Q160" s="1">
        <v>147</v>
      </c>
      <c r="R160" s="1" t="s">
        <v>70</v>
      </c>
      <c r="S160" s="1">
        <v>0.98091600000000001</v>
      </c>
      <c r="T160" s="1">
        <v>1.0419799999999999</v>
      </c>
      <c r="V160" s="1" t="s">
        <v>32</v>
      </c>
      <c r="W160" s="1" t="s">
        <v>37</v>
      </c>
      <c r="X160" s="1">
        <f t="shared" si="12"/>
        <v>16</v>
      </c>
      <c r="Y160" s="1" t="str">
        <f t="shared" si="11"/>
        <v>high quality</v>
      </c>
    </row>
    <row r="161" spans="1:25" x14ac:dyDescent="0.4">
      <c r="A161" s="1">
        <v>160</v>
      </c>
      <c r="B161" s="1">
        <v>16</v>
      </c>
      <c r="C161" s="1" t="s">
        <v>127</v>
      </c>
      <c r="D161" s="1">
        <v>2019</v>
      </c>
      <c r="E161" s="1" t="s">
        <v>128</v>
      </c>
      <c r="F161" s="1" t="s">
        <v>23</v>
      </c>
      <c r="I161" s="1" t="s">
        <v>126</v>
      </c>
      <c r="K161" s="1" t="s">
        <v>64</v>
      </c>
      <c r="O161" s="1" t="s">
        <v>25</v>
      </c>
      <c r="Q161" s="1">
        <v>23</v>
      </c>
      <c r="R161" s="1" t="s">
        <v>70</v>
      </c>
      <c r="S161" s="1">
        <v>0.79771000000000003</v>
      </c>
      <c r="T161" s="1">
        <v>0.99618300000000004</v>
      </c>
      <c r="V161" s="1" t="s">
        <v>32</v>
      </c>
      <c r="W161" s="1" t="s">
        <v>37</v>
      </c>
      <c r="X161" s="1">
        <f t="shared" si="12"/>
        <v>16</v>
      </c>
      <c r="Y161" s="1" t="str">
        <f t="shared" si="11"/>
        <v>high quality</v>
      </c>
    </row>
    <row r="162" spans="1:25" x14ac:dyDescent="0.4">
      <c r="A162" s="1">
        <v>161</v>
      </c>
      <c r="B162" s="1">
        <v>16</v>
      </c>
      <c r="C162" s="1" t="s">
        <v>127</v>
      </c>
      <c r="D162" s="1">
        <v>2019</v>
      </c>
      <c r="E162" s="1" t="s">
        <v>128</v>
      </c>
      <c r="F162" s="1" t="s">
        <v>23</v>
      </c>
      <c r="I162" s="1" t="s">
        <v>126</v>
      </c>
      <c r="K162" s="1" t="s">
        <v>40</v>
      </c>
      <c r="O162" s="1" t="s">
        <v>25</v>
      </c>
      <c r="Q162" s="1">
        <v>267</v>
      </c>
      <c r="R162" s="1" t="s">
        <v>70</v>
      </c>
      <c r="S162" s="1">
        <v>0.98473299999999997</v>
      </c>
      <c r="T162" s="1">
        <v>1.0458000000000001</v>
      </c>
      <c r="V162" s="1" t="s">
        <v>32</v>
      </c>
      <c r="W162" s="1" t="s">
        <v>37</v>
      </c>
      <c r="X162" s="1">
        <f t="shared" si="12"/>
        <v>16</v>
      </c>
      <c r="Y162" s="1" t="str">
        <f t="shared" si="11"/>
        <v>high quality</v>
      </c>
    </row>
    <row r="163" spans="1:25" x14ac:dyDescent="0.4">
      <c r="A163" s="1">
        <v>162</v>
      </c>
      <c r="B163" s="1">
        <v>16</v>
      </c>
      <c r="C163" s="1" t="s">
        <v>127</v>
      </c>
      <c r="D163" s="1">
        <v>2019</v>
      </c>
      <c r="E163" s="1" t="s">
        <v>128</v>
      </c>
      <c r="F163" s="1" t="s">
        <v>23</v>
      </c>
      <c r="M163" s="1" t="s">
        <v>44</v>
      </c>
      <c r="O163" s="1" t="s">
        <v>25</v>
      </c>
      <c r="Q163" s="1">
        <v>179</v>
      </c>
      <c r="R163" s="1" t="s">
        <v>70</v>
      </c>
      <c r="S163" s="1">
        <v>0.91071400000000002</v>
      </c>
      <c r="T163" s="1">
        <v>0.98214299999999999</v>
      </c>
      <c r="V163" s="1" t="s">
        <v>32</v>
      </c>
      <c r="W163" s="1" t="s">
        <v>37</v>
      </c>
      <c r="X163" s="1">
        <f t="shared" si="12"/>
        <v>16</v>
      </c>
      <c r="Y163" s="1" t="str">
        <f t="shared" si="11"/>
        <v>high quality</v>
      </c>
    </row>
    <row r="164" spans="1:25" x14ac:dyDescent="0.4">
      <c r="A164" s="1">
        <v>163</v>
      </c>
      <c r="B164" s="1">
        <v>16</v>
      </c>
      <c r="C164" s="1" t="s">
        <v>127</v>
      </c>
      <c r="D164" s="1">
        <v>2019</v>
      </c>
      <c r="E164" s="1" t="s">
        <v>128</v>
      </c>
      <c r="F164" s="1" t="s">
        <v>23</v>
      </c>
      <c r="M164" s="1" t="s">
        <v>43</v>
      </c>
      <c r="O164" s="1" t="s">
        <v>25</v>
      </c>
      <c r="Q164" s="1">
        <v>24</v>
      </c>
      <c r="R164" s="1" t="s">
        <v>70</v>
      </c>
      <c r="S164" s="1">
        <v>0.86904800000000004</v>
      </c>
      <c r="T164" s="1">
        <v>1.04762</v>
      </c>
      <c r="V164" s="1" t="s">
        <v>32</v>
      </c>
      <c r="W164" s="1" t="s">
        <v>37</v>
      </c>
      <c r="X164" s="1">
        <f t="shared" si="12"/>
        <v>16</v>
      </c>
      <c r="Y164" s="1" t="str">
        <f t="shared" si="11"/>
        <v>high quality</v>
      </c>
    </row>
    <row r="165" spans="1:25" x14ac:dyDescent="0.4">
      <c r="A165" s="1">
        <v>164</v>
      </c>
      <c r="B165" s="1">
        <v>16</v>
      </c>
      <c r="C165" s="1" t="s">
        <v>127</v>
      </c>
      <c r="D165" s="1">
        <v>2019</v>
      </c>
      <c r="E165" s="1" t="s">
        <v>128</v>
      </c>
      <c r="F165" s="1" t="s">
        <v>23</v>
      </c>
      <c r="M165" s="1" t="s">
        <v>45</v>
      </c>
      <c r="O165" s="1" t="s">
        <v>25</v>
      </c>
      <c r="Q165" s="1">
        <v>14</v>
      </c>
      <c r="R165" s="1" t="s">
        <v>70</v>
      </c>
      <c r="S165" s="1">
        <v>0.73809499999999995</v>
      </c>
      <c r="T165" s="1">
        <v>1.04762</v>
      </c>
      <c r="V165" s="1" t="s">
        <v>32</v>
      </c>
      <c r="W165" s="1" t="s">
        <v>37</v>
      </c>
      <c r="X165" s="1">
        <f t="shared" si="12"/>
        <v>16</v>
      </c>
      <c r="Y165" s="1" t="str">
        <f t="shared" si="11"/>
        <v>high quality</v>
      </c>
    </row>
    <row r="166" spans="1:25" x14ac:dyDescent="0.4">
      <c r="A166" s="1">
        <v>165</v>
      </c>
      <c r="B166" s="1">
        <v>16</v>
      </c>
      <c r="C166" s="1" t="s">
        <v>127</v>
      </c>
      <c r="D166" s="1">
        <v>2019</v>
      </c>
      <c r="E166" s="1" t="s">
        <v>128</v>
      </c>
      <c r="F166" s="1" t="s">
        <v>23</v>
      </c>
      <c r="M166" s="1" t="s">
        <v>43</v>
      </c>
      <c r="O166" s="1" t="s">
        <v>25</v>
      </c>
      <c r="Q166" s="1">
        <v>176</v>
      </c>
      <c r="R166" s="1" t="s">
        <v>70</v>
      </c>
      <c r="S166" s="1">
        <v>1.2857099999999999</v>
      </c>
      <c r="T166" s="1">
        <v>1.42262</v>
      </c>
      <c r="V166" s="1" t="s">
        <v>32</v>
      </c>
      <c r="W166" s="1" t="s">
        <v>37</v>
      </c>
      <c r="X166" s="1">
        <f t="shared" si="12"/>
        <v>16</v>
      </c>
      <c r="Y166" s="1" t="str">
        <f t="shared" si="11"/>
        <v>high quality</v>
      </c>
    </row>
    <row r="167" spans="1:25" x14ac:dyDescent="0.4">
      <c r="A167" s="1">
        <v>166</v>
      </c>
      <c r="B167" s="1">
        <v>16</v>
      </c>
      <c r="C167" s="1" t="s">
        <v>127</v>
      </c>
      <c r="D167" s="1">
        <v>2019</v>
      </c>
      <c r="E167" s="1" t="s">
        <v>128</v>
      </c>
      <c r="F167" s="1" t="s">
        <v>23</v>
      </c>
      <c r="M167" s="1" t="s">
        <v>44</v>
      </c>
      <c r="O167" s="1" t="s">
        <v>25</v>
      </c>
      <c r="Q167" s="1">
        <v>256</v>
      </c>
      <c r="R167" s="1" t="s">
        <v>70</v>
      </c>
      <c r="S167" s="1">
        <v>0.98214299999999999</v>
      </c>
      <c r="T167" s="1">
        <v>1.0535699999999999</v>
      </c>
      <c r="V167" s="1" t="s">
        <v>32</v>
      </c>
      <c r="W167" s="1" t="s">
        <v>37</v>
      </c>
      <c r="X167" s="1">
        <f t="shared" si="12"/>
        <v>16</v>
      </c>
      <c r="Y167" s="1" t="str">
        <f t="shared" si="11"/>
        <v>high quality</v>
      </c>
    </row>
    <row r="168" spans="1:25" x14ac:dyDescent="0.4">
      <c r="A168" s="1">
        <v>167</v>
      </c>
      <c r="B168" s="1">
        <v>16</v>
      </c>
      <c r="C168" s="1" t="s">
        <v>127</v>
      </c>
      <c r="D168" s="1">
        <v>2019</v>
      </c>
      <c r="E168" s="1" t="s">
        <v>128</v>
      </c>
      <c r="F168" s="1" t="s">
        <v>23</v>
      </c>
      <c r="M168" s="1" t="s">
        <v>43</v>
      </c>
      <c r="O168" s="1" t="s">
        <v>25</v>
      </c>
      <c r="Q168" s="1">
        <v>23</v>
      </c>
      <c r="R168" s="1" t="s">
        <v>70</v>
      </c>
      <c r="S168" s="1">
        <v>0.96428599999999998</v>
      </c>
      <c r="T168" s="1">
        <v>1.02976</v>
      </c>
      <c r="V168" s="1" t="s">
        <v>32</v>
      </c>
      <c r="W168" s="1" t="s">
        <v>37</v>
      </c>
      <c r="X168" s="1">
        <f t="shared" si="12"/>
        <v>16</v>
      </c>
      <c r="Y168" s="1" t="str">
        <f t="shared" si="11"/>
        <v>high quality</v>
      </c>
    </row>
    <row r="169" spans="1:25" x14ac:dyDescent="0.4">
      <c r="A169" s="1">
        <v>168</v>
      </c>
      <c r="B169" s="1">
        <v>16</v>
      </c>
      <c r="C169" s="1" t="s">
        <v>127</v>
      </c>
      <c r="D169" s="1">
        <v>2019</v>
      </c>
      <c r="E169" s="1" t="s">
        <v>128</v>
      </c>
      <c r="F169" s="1" t="s">
        <v>23</v>
      </c>
      <c r="M169" s="1" t="s">
        <v>43</v>
      </c>
      <c r="O169" s="1" t="s">
        <v>25</v>
      </c>
      <c r="Q169" s="1">
        <v>119</v>
      </c>
      <c r="R169" s="1" t="s">
        <v>70</v>
      </c>
      <c r="S169" s="1">
        <v>1.04762</v>
      </c>
      <c r="T169" s="1">
        <v>1.1369</v>
      </c>
      <c r="V169" s="1" t="s">
        <v>32</v>
      </c>
      <c r="W169" s="1" t="s">
        <v>37</v>
      </c>
      <c r="X169" s="1">
        <f t="shared" si="12"/>
        <v>16</v>
      </c>
      <c r="Y169" s="1" t="str">
        <f t="shared" si="11"/>
        <v>high quality</v>
      </c>
    </row>
    <row r="170" spans="1:25" x14ac:dyDescent="0.4">
      <c r="A170" s="1">
        <v>169</v>
      </c>
      <c r="B170" s="1">
        <v>16</v>
      </c>
      <c r="C170" s="1" t="s">
        <v>127</v>
      </c>
      <c r="D170" s="1">
        <v>2019</v>
      </c>
      <c r="E170" s="1" t="s">
        <v>128</v>
      </c>
      <c r="F170" s="1" t="s">
        <v>23</v>
      </c>
      <c r="H170" s="1" t="s">
        <v>129</v>
      </c>
      <c r="O170" s="1" t="s">
        <v>25</v>
      </c>
      <c r="Q170" s="1">
        <v>31</v>
      </c>
      <c r="R170" s="1" t="s">
        <v>70</v>
      </c>
      <c r="S170" s="1">
        <v>0.87434599999999996</v>
      </c>
      <c r="T170" s="1">
        <v>1.1361300000000001</v>
      </c>
      <c r="V170" s="1" t="s">
        <v>32</v>
      </c>
      <c r="W170" s="1" t="s">
        <v>37</v>
      </c>
      <c r="X170" s="1">
        <f t="shared" si="12"/>
        <v>16</v>
      </c>
      <c r="Y170" s="1" t="str">
        <f t="shared" si="11"/>
        <v>high quality</v>
      </c>
    </row>
    <row r="171" spans="1:25" x14ac:dyDescent="0.4">
      <c r="A171" s="1">
        <v>170</v>
      </c>
      <c r="B171" s="1">
        <v>16</v>
      </c>
      <c r="C171" s="1" t="s">
        <v>127</v>
      </c>
      <c r="D171" s="1">
        <v>2019</v>
      </c>
      <c r="E171" s="1" t="s">
        <v>128</v>
      </c>
      <c r="F171" s="1" t="s">
        <v>23</v>
      </c>
      <c r="H171" s="1" t="s">
        <v>130</v>
      </c>
      <c r="O171" s="1" t="s">
        <v>25</v>
      </c>
      <c r="Q171" s="1">
        <v>40</v>
      </c>
      <c r="R171" s="1" t="s">
        <v>70</v>
      </c>
      <c r="S171" s="1">
        <v>0.86911000000000005</v>
      </c>
      <c r="T171" s="1">
        <v>1.0366500000000001</v>
      </c>
      <c r="V171" s="1" t="s">
        <v>32</v>
      </c>
      <c r="W171" s="1" t="s">
        <v>37</v>
      </c>
      <c r="X171" s="1">
        <f t="shared" si="12"/>
        <v>16</v>
      </c>
      <c r="Y171" s="1" t="str">
        <f t="shared" si="11"/>
        <v>high quality</v>
      </c>
    </row>
    <row r="172" spans="1:25" x14ac:dyDescent="0.4">
      <c r="A172" s="1">
        <v>171</v>
      </c>
      <c r="B172" s="1">
        <v>16</v>
      </c>
      <c r="C172" s="1" t="s">
        <v>127</v>
      </c>
      <c r="D172" s="1">
        <v>2019</v>
      </c>
      <c r="E172" s="1" t="s">
        <v>128</v>
      </c>
      <c r="F172" s="1" t="s">
        <v>23</v>
      </c>
      <c r="H172" s="1" t="s">
        <v>77</v>
      </c>
      <c r="O172" s="1" t="s">
        <v>25</v>
      </c>
      <c r="Q172" s="1">
        <v>122</v>
      </c>
      <c r="R172" s="1" t="s">
        <v>70</v>
      </c>
      <c r="S172" s="1">
        <v>1.39791</v>
      </c>
      <c r="T172" s="1">
        <v>1.5811500000000001</v>
      </c>
      <c r="V172" s="1" t="s">
        <v>32</v>
      </c>
      <c r="W172" s="1" t="s">
        <v>37</v>
      </c>
      <c r="X172" s="1">
        <f t="shared" si="12"/>
        <v>16</v>
      </c>
      <c r="Y172" s="1" t="str">
        <f t="shared" si="11"/>
        <v>high quality</v>
      </c>
    </row>
    <row r="173" spans="1:25" x14ac:dyDescent="0.4">
      <c r="A173" s="1">
        <v>172</v>
      </c>
      <c r="B173" s="1">
        <v>16</v>
      </c>
      <c r="C173" s="1" t="s">
        <v>127</v>
      </c>
      <c r="D173" s="1">
        <v>2019</v>
      </c>
      <c r="E173" s="1" t="s">
        <v>128</v>
      </c>
      <c r="F173" s="1" t="s">
        <v>23</v>
      </c>
      <c r="H173" s="1" t="s">
        <v>47</v>
      </c>
      <c r="O173" s="1" t="s">
        <v>25</v>
      </c>
      <c r="Q173" s="1">
        <v>301</v>
      </c>
      <c r="R173" s="1" t="s">
        <v>70</v>
      </c>
      <c r="S173" s="1">
        <v>0.91622999999999999</v>
      </c>
      <c r="T173" s="1">
        <v>0.96858599999999995</v>
      </c>
      <c r="V173" s="1" t="s">
        <v>32</v>
      </c>
      <c r="W173" s="1" t="s">
        <v>37</v>
      </c>
      <c r="X173" s="1">
        <f t="shared" si="12"/>
        <v>16</v>
      </c>
      <c r="Y173" s="1" t="str">
        <f t="shared" si="11"/>
        <v>high quality</v>
      </c>
    </row>
    <row r="174" spans="1:25" x14ac:dyDescent="0.4">
      <c r="A174" s="1">
        <v>173</v>
      </c>
      <c r="B174" s="1">
        <v>16</v>
      </c>
      <c r="C174" s="1" t="s">
        <v>127</v>
      </c>
      <c r="D174" s="1">
        <v>2019</v>
      </c>
      <c r="E174" s="1" t="s">
        <v>128</v>
      </c>
      <c r="F174" s="1" t="s">
        <v>23</v>
      </c>
      <c r="H174" s="1" t="s">
        <v>129</v>
      </c>
      <c r="O174" s="1" t="s">
        <v>25</v>
      </c>
      <c r="Q174" s="1">
        <v>7</v>
      </c>
      <c r="R174" s="1" t="s">
        <v>70</v>
      </c>
      <c r="S174" s="1">
        <v>0.77486900000000003</v>
      </c>
      <c r="T174" s="1">
        <v>1.05759</v>
      </c>
      <c r="V174" s="1" t="s">
        <v>32</v>
      </c>
      <c r="W174" s="1" t="s">
        <v>37</v>
      </c>
      <c r="X174" s="1">
        <f t="shared" si="12"/>
        <v>16</v>
      </c>
      <c r="Y174" s="1" t="str">
        <f t="shared" si="11"/>
        <v>high quality</v>
      </c>
    </row>
    <row r="175" spans="1:25" x14ac:dyDescent="0.4">
      <c r="A175" s="1">
        <v>174</v>
      </c>
      <c r="B175" s="1">
        <v>16</v>
      </c>
      <c r="C175" s="1" t="s">
        <v>127</v>
      </c>
      <c r="D175" s="1">
        <v>2019</v>
      </c>
      <c r="E175" s="1" t="s">
        <v>128</v>
      </c>
      <c r="F175" s="1" t="s">
        <v>23</v>
      </c>
      <c r="H175" s="1" t="s">
        <v>46</v>
      </c>
      <c r="O175" s="1" t="s">
        <v>25</v>
      </c>
      <c r="Q175" s="1">
        <v>9</v>
      </c>
      <c r="R175" s="1" t="s">
        <v>70</v>
      </c>
      <c r="S175" s="1">
        <v>0.53926700000000005</v>
      </c>
      <c r="T175" s="1">
        <v>0.82722499999999999</v>
      </c>
      <c r="V175" s="1" t="s">
        <v>32</v>
      </c>
      <c r="W175" s="1" t="s">
        <v>37</v>
      </c>
      <c r="X175" s="1">
        <f t="shared" si="12"/>
        <v>16</v>
      </c>
      <c r="Y175" s="1" t="str">
        <f t="shared" si="11"/>
        <v>high quality</v>
      </c>
    </row>
    <row r="176" spans="1:25" x14ac:dyDescent="0.4">
      <c r="A176" s="1">
        <v>175</v>
      </c>
      <c r="B176" s="1">
        <v>16</v>
      </c>
      <c r="C176" s="1" t="s">
        <v>127</v>
      </c>
      <c r="D176" s="1">
        <v>2019</v>
      </c>
      <c r="E176" s="1" t="s">
        <v>128</v>
      </c>
      <c r="F176" s="1" t="s">
        <v>23</v>
      </c>
      <c r="H176" s="1" t="s">
        <v>78</v>
      </c>
      <c r="O176" s="1" t="s">
        <v>25</v>
      </c>
      <c r="Q176" s="1">
        <v>37</v>
      </c>
      <c r="R176" s="1" t="s">
        <v>70</v>
      </c>
      <c r="S176" s="1">
        <v>1.1832499999999999</v>
      </c>
      <c r="T176" s="1">
        <v>1.42408</v>
      </c>
      <c r="V176" s="1" t="s">
        <v>32</v>
      </c>
      <c r="W176" s="1" t="s">
        <v>37</v>
      </c>
      <c r="X176" s="1">
        <f t="shared" si="12"/>
        <v>16</v>
      </c>
      <c r="Y176" s="1" t="str">
        <f t="shared" si="11"/>
        <v>high quality</v>
      </c>
    </row>
    <row r="177" spans="1:25" x14ac:dyDescent="0.4">
      <c r="A177" s="1">
        <v>176</v>
      </c>
      <c r="B177" s="1">
        <v>16</v>
      </c>
      <c r="C177" s="1" t="s">
        <v>127</v>
      </c>
      <c r="D177" s="1">
        <v>2019</v>
      </c>
      <c r="E177" s="1" t="s">
        <v>128</v>
      </c>
      <c r="F177" s="1" t="s">
        <v>23</v>
      </c>
      <c r="H177" s="1" t="s">
        <v>130</v>
      </c>
      <c r="O177" s="1" t="s">
        <v>25</v>
      </c>
      <c r="Q177" s="1">
        <v>99</v>
      </c>
      <c r="R177" s="1" t="s">
        <v>70</v>
      </c>
      <c r="S177" s="1">
        <v>0.95811500000000005</v>
      </c>
      <c r="T177" s="1">
        <v>1.1047100000000001</v>
      </c>
      <c r="V177" s="1" t="s">
        <v>32</v>
      </c>
      <c r="W177" s="1" t="s">
        <v>37</v>
      </c>
      <c r="X177" s="1">
        <f t="shared" si="12"/>
        <v>16</v>
      </c>
      <c r="Y177" s="1" t="str">
        <f t="shared" si="11"/>
        <v>high quality</v>
      </c>
    </row>
    <row r="178" spans="1:25" x14ac:dyDescent="0.4">
      <c r="A178" s="1">
        <v>177</v>
      </c>
      <c r="B178" s="1">
        <v>16</v>
      </c>
      <c r="C178" s="1" t="s">
        <v>127</v>
      </c>
      <c r="D178" s="1">
        <v>2019</v>
      </c>
      <c r="E178" s="1" t="s">
        <v>128</v>
      </c>
      <c r="F178" s="1" t="s">
        <v>23</v>
      </c>
      <c r="H178" s="1" t="s">
        <v>77</v>
      </c>
      <c r="O178" s="1" t="s">
        <v>25</v>
      </c>
      <c r="Q178" s="1">
        <v>59</v>
      </c>
      <c r="R178" s="1" t="s">
        <v>70</v>
      </c>
      <c r="S178" s="1">
        <v>0.87434599999999996</v>
      </c>
      <c r="T178" s="1">
        <v>0.98429299999999997</v>
      </c>
      <c r="V178" s="1" t="s">
        <v>32</v>
      </c>
      <c r="W178" s="1" t="s">
        <v>37</v>
      </c>
      <c r="X178" s="1">
        <f t="shared" si="12"/>
        <v>16</v>
      </c>
      <c r="Y178" s="1" t="str">
        <f t="shared" si="11"/>
        <v>high quality</v>
      </c>
    </row>
    <row r="179" spans="1:25" x14ac:dyDescent="0.4">
      <c r="A179" s="1">
        <v>178</v>
      </c>
      <c r="B179" s="1">
        <v>16</v>
      </c>
      <c r="C179" s="1" t="s">
        <v>127</v>
      </c>
      <c r="D179" s="1">
        <v>2019</v>
      </c>
      <c r="E179" s="1" t="s">
        <v>128</v>
      </c>
      <c r="F179" s="1" t="s">
        <v>23</v>
      </c>
      <c r="H179" s="1" t="s">
        <v>47</v>
      </c>
      <c r="O179" s="1" t="s">
        <v>25</v>
      </c>
      <c r="Q179" s="1">
        <v>189</v>
      </c>
      <c r="R179" s="1" t="s">
        <v>70</v>
      </c>
      <c r="S179" s="1">
        <v>0.95811500000000005</v>
      </c>
      <c r="T179" s="1">
        <v>1.0261800000000001</v>
      </c>
      <c r="V179" s="1" t="s">
        <v>32</v>
      </c>
      <c r="W179" s="1" t="s">
        <v>37</v>
      </c>
      <c r="X179" s="1">
        <f t="shared" si="12"/>
        <v>16</v>
      </c>
      <c r="Y179" s="1" t="str">
        <f t="shared" si="11"/>
        <v>high quality</v>
      </c>
    </row>
    <row r="180" spans="1:25" x14ac:dyDescent="0.4">
      <c r="A180" s="1">
        <v>179</v>
      </c>
      <c r="B180" s="1">
        <v>16</v>
      </c>
      <c r="C180" s="1" t="s">
        <v>127</v>
      </c>
      <c r="D180" s="1">
        <v>2019</v>
      </c>
      <c r="E180" s="1" t="s">
        <v>128</v>
      </c>
      <c r="F180" s="1" t="s">
        <v>23</v>
      </c>
      <c r="H180" s="1" t="s">
        <v>131</v>
      </c>
      <c r="O180" s="1" t="s">
        <v>25</v>
      </c>
      <c r="Q180" s="1">
        <v>26</v>
      </c>
      <c r="R180" s="1" t="s">
        <v>70</v>
      </c>
      <c r="S180" s="1">
        <v>0.86911000000000005</v>
      </c>
      <c r="T180" s="1">
        <v>1.05759</v>
      </c>
      <c r="V180" s="1" t="s">
        <v>32</v>
      </c>
      <c r="W180" s="1" t="s">
        <v>37</v>
      </c>
      <c r="X180" s="1">
        <f t="shared" si="12"/>
        <v>16</v>
      </c>
      <c r="Y180" s="1" t="str">
        <f t="shared" si="11"/>
        <v>high quality</v>
      </c>
    </row>
    <row r="181" spans="1:25" x14ac:dyDescent="0.4">
      <c r="A181" s="1">
        <v>180</v>
      </c>
      <c r="B181" s="1">
        <v>16</v>
      </c>
      <c r="C181" s="1" t="s">
        <v>127</v>
      </c>
      <c r="D181" s="1">
        <v>2019</v>
      </c>
      <c r="E181" s="1" t="s">
        <v>128</v>
      </c>
      <c r="F181" s="1" t="s">
        <v>132</v>
      </c>
      <c r="O181" s="1" t="s">
        <v>25</v>
      </c>
      <c r="Q181" s="1">
        <v>183</v>
      </c>
      <c r="R181" s="1" t="s">
        <v>70</v>
      </c>
      <c r="S181" s="1">
        <v>0.91616799999999998</v>
      </c>
      <c r="T181" s="1">
        <v>0.98802400000000001</v>
      </c>
      <c r="V181" s="1" t="s">
        <v>32</v>
      </c>
      <c r="W181" s="1" t="s">
        <v>37</v>
      </c>
      <c r="X181" s="1">
        <f t="shared" si="12"/>
        <v>16</v>
      </c>
      <c r="Y181" s="1" t="str">
        <f t="shared" si="11"/>
        <v>high quality</v>
      </c>
    </row>
    <row r="182" spans="1:25" x14ac:dyDescent="0.4">
      <c r="A182" s="1">
        <v>181</v>
      </c>
      <c r="B182" s="1">
        <v>16</v>
      </c>
      <c r="C182" s="1" t="s">
        <v>127</v>
      </c>
      <c r="D182" s="1">
        <v>2019</v>
      </c>
      <c r="E182" s="1" t="s">
        <v>128</v>
      </c>
      <c r="F182" s="1" t="s">
        <v>133</v>
      </c>
      <c r="O182" s="1" t="s">
        <v>25</v>
      </c>
      <c r="Q182" s="1">
        <v>111</v>
      </c>
      <c r="R182" s="1" t="s">
        <v>70</v>
      </c>
      <c r="S182" s="1">
        <v>0.88024000000000002</v>
      </c>
      <c r="T182" s="1">
        <v>0.96407200000000004</v>
      </c>
      <c r="V182" s="1" t="s">
        <v>32</v>
      </c>
      <c r="W182" s="1" t="s">
        <v>37</v>
      </c>
      <c r="X182" s="1">
        <f t="shared" si="12"/>
        <v>16</v>
      </c>
      <c r="Y182" s="1" t="str">
        <f t="shared" si="11"/>
        <v>high quality</v>
      </c>
    </row>
    <row r="183" spans="1:25" x14ac:dyDescent="0.4">
      <c r="A183" s="1">
        <v>182</v>
      </c>
      <c r="B183" s="1">
        <v>16</v>
      </c>
      <c r="C183" s="1" t="s">
        <v>127</v>
      </c>
      <c r="D183" s="1">
        <v>2019</v>
      </c>
      <c r="E183" s="1" t="s">
        <v>128</v>
      </c>
      <c r="F183" s="1" t="s">
        <v>134</v>
      </c>
      <c r="O183" s="1" t="s">
        <v>25</v>
      </c>
      <c r="Q183" s="1">
        <v>20</v>
      </c>
      <c r="R183" s="1" t="s">
        <v>70</v>
      </c>
      <c r="S183" s="1">
        <v>0.79041899999999998</v>
      </c>
      <c r="T183" s="1">
        <v>1.1197600000000001</v>
      </c>
      <c r="V183" s="1" t="s">
        <v>32</v>
      </c>
      <c r="W183" s="1" t="s">
        <v>37</v>
      </c>
      <c r="X183" s="1">
        <f t="shared" si="12"/>
        <v>16</v>
      </c>
      <c r="Y183" s="1" t="str">
        <f t="shared" si="11"/>
        <v>high quality</v>
      </c>
    </row>
    <row r="184" spans="1:25" x14ac:dyDescent="0.4">
      <c r="A184" s="1">
        <v>183</v>
      </c>
      <c r="B184" s="1">
        <v>16</v>
      </c>
      <c r="C184" s="1" t="s">
        <v>127</v>
      </c>
      <c r="D184" s="1">
        <v>2019</v>
      </c>
      <c r="E184" s="1" t="s">
        <v>128</v>
      </c>
      <c r="F184" s="1" t="s">
        <v>135</v>
      </c>
      <c r="O184" s="1" t="s">
        <v>25</v>
      </c>
      <c r="Q184" s="1">
        <v>17</v>
      </c>
      <c r="R184" s="1" t="s">
        <v>70</v>
      </c>
      <c r="S184" s="1">
        <v>0.76646700000000001</v>
      </c>
      <c r="T184" s="1">
        <v>1.0778399999999999</v>
      </c>
      <c r="V184" s="1" t="s">
        <v>32</v>
      </c>
      <c r="W184" s="1" t="s">
        <v>37</v>
      </c>
      <c r="X184" s="1">
        <f t="shared" si="12"/>
        <v>16</v>
      </c>
      <c r="Y184" s="1" t="str">
        <f t="shared" si="11"/>
        <v>high quality</v>
      </c>
    </row>
    <row r="185" spans="1:25" x14ac:dyDescent="0.4">
      <c r="A185" s="1">
        <v>184</v>
      </c>
      <c r="B185" s="1">
        <v>16</v>
      </c>
      <c r="C185" s="1" t="s">
        <v>127</v>
      </c>
      <c r="D185" s="1">
        <v>2019</v>
      </c>
      <c r="E185" s="1" t="s">
        <v>128</v>
      </c>
      <c r="F185" s="1" t="s">
        <v>136</v>
      </c>
      <c r="O185" s="1" t="s">
        <v>25</v>
      </c>
      <c r="Q185" s="1">
        <v>136</v>
      </c>
      <c r="R185" s="1" t="s">
        <v>70</v>
      </c>
      <c r="S185" s="1">
        <v>1.4071899999999999</v>
      </c>
      <c r="T185" s="1">
        <v>1.58084</v>
      </c>
      <c r="V185" s="1" t="s">
        <v>32</v>
      </c>
      <c r="W185" s="1" t="s">
        <v>37</v>
      </c>
      <c r="X185" s="1">
        <f t="shared" si="12"/>
        <v>16</v>
      </c>
      <c r="Y185" s="1" t="str">
        <f t="shared" si="11"/>
        <v>high quality</v>
      </c>
    </row>
    <row r="186" spans="1:25" x14ac:dyDescent="0.4">
      <c r="A186" s="1">
        <v>185</v>
      </c>
      <c r="B186" s="1">
        <v>16</v>
      </c>
      <c r="C186" s="1" t="s">
        <v>127</v>
      </c>
      <c r="D186" s="1">
        <v>2019</v>
      </c>
      <c r="E186" s="1" t="s">
        <v>128</v>
      </c>
      <c r="F186" s="1" t="s">
        <v>137</v>
      </c>
      <c r="O186" s="1" t="s">
        <v>25</v>
      </c>
      <c r="Q186" s="1">
        <v>64</v>
      </c>
      <c r="R186" s="1" t="s">
        <v>70</v>
      </c>
      <c r="S186" s="1">
        <v>0.88024000000000002</v>
      </c>
      <c r="T186" s="1">
        <v>0.98203600000000002</v>
      </c>
      <c r="V186" s="1" t="s">
        <v>32</v>
      </c>
      <c r="W186" s="1" t="s">
        <v>37</v>
      </c>
      <c r="X186" s="1">
        <f t="shared" si="12"/>
        <v>16</v>
      </c>
      <c r="Y186" s="1" t="str">
        <f t="shared" si="11"/>
        <v>high quality</v>
      </c>
    </row>
    <row r="187" spans="1:25" x14ac:dyDescent="0.4">
      <c r="A187" s="1">
        <v>186</v>
      </c>
      <c r="B187" s="1">
        <v>16</v>
      </c>
      <c r="C187" s="1" t="s">
        <v>127</v>
      </c>
      <c r="D187" s="1">
        <v>2019</v>
      </c>
      <c r="E187" s="1" t="s">
        <v>128</v>
      </c>
      <c r="F187" s="1" t="s">
        <v>138</v>
      </c>
      <c r="O187" s="1" t="s">
        <v>25</v>
      </c>
      <c r="Q187" s="1">
        <v>3</v>
      </c>
      <c r="R187" s="1" t="s">
        <v>70</v>
      </c>
      <c r="S187" s="1">
        <v>0.81437099999999996</v>
      </c>
      <c r="T187" s="1">
        <v>1.04192</v>
      </c>
      <c r="V187" s="1" t="s">
        <v>32</v>
      </c>
      <c r="W187" s="1" t="s">
        <v>37</v>
      </c>
      <c r="X187" s="1">
        <f t="shared" si="12"/>
        <v>16</v>
      </c>
      <c r="Y187" s="1" t="str">
        <f t="shared" si="11"/>
        <v>high quality</v>
      </c>
    </row>
    <row r="188" spans="1:25" x14ac:dyDescent="0.4">
      <c r="A188" s="1">
        <v>187</v>
      </c>
      <c r="B188" s="1">
        <v>16</v>
      </c>
      <c r="C188" s="1" t="s">
        <v>127</v>
      </c>
      <c r="D188" s="1">
        <v>2019</v>
      </c>
      <c r="E188" s="1" t="s">
        <v>128</v>
      </c>
      <c r="F188" s="1" t="s">
        <v>132</v>
      </c>
      <c r="O188" s="1" t="s">
        <v>25</v>
      </c>
      <c r="Q188" s="1">
        <v>20</v>
      </c>
      <c r="R188" s="1" t="s">
        <v>70</v>
      </c>
      <c r="S188" s="1">
        <v>0.89221600000000001</v>
      </c>
      <c r="T188" s="1">
        <v>1.0479000000000001</v>
      </c>
      <c r="V188" s="1" t="s">
        <v>32</v>
      </c>
      <c r="W188" s="1" t="s">
        <v>37</v>
      </c>
      <c r="X188" s="1">
        <f t="shared" si="12"/>
        <v>16</v>
      </c>
      <c r="Y188" s="1" t="str">
        <f t="shared" si="11"/>
        <v>high quality</v>
      </c>
    </row>
    <row r="189" spans="1:25" x14ac:dyDescent="0.4">
      <c r="A189" s="1">
        <v>188</v>
      </c>
      <c r="B189" s="1">
        <v>16</v>
      </c>
      <c r="C189" s="1" t="s">
        <v>127</v>
      </c>
      <c r="D189" s="1">
        <v>2019</v>
      </c>
      <c r="E189" s="1" t="s">
        <v>128</v>
      </c>
      <c r="F189" s="1" t="s">
        <v>133</v>
      </c>
      <c r="O189" s="1" t="s">
        <v>25</v>
      </c>
      <c r="Q189" s="1">
        <v>51</v>
      </c>
      <c r="R189" s="1" t="s">
        <v>70</v>
      </c>
      <c r="S189" s="1">
        <v>0.86227500000000001</v>
      </c>
      <c r="T189" s="1">
        <v>0.97006000000000003</v>
      </c>
      <c r="V189" s="1" t="s">
        <v>32</v>
      </c>
      <c r="W189" s="1" t="s">
        <v>37</v>
      </c>
      <c r="X189" s="1">
        <f t="shared" si="12"/>
        <v>16</v>
      </c>
      <c r="Y189" s="1" t="str">
        <f t="shared" si="11"/>
        <v>high quality</v>
      </c>
    </row>
    <row r="190" spans="1:25" x14ac:dyDescent="0.4">
      <c r="A190" s="1">
        <v>189</v>
      </c>
      <c r="B190" s="1">
        <v>16</v>
      </c>
      <c r="C190" s="1" t="s">
        <v>127</v>
      </c>
      <c r="D190" s="1">
        <v>2019</v>
      </c>
      <c r="E190" s="1" t="s">
        <v>128</v>
      </c>
      <c r="F190" s="1" t="s">
        <v>139</v>
      </c>
      <c r="O190" s="1" t="s">
        <v>25</v>
      </c>
      <c r="Q190" s="1">
        <v>5</v>
      </c>
      <c r="R190" s="1" t="s">
        <v>70</v>
      </c>
      <c r="S190" s="1">
        <v>0.449102</v>
      </c>
      <c r="T190" s="1">
        <v>0.82634700000000005</v>
      </c>
      <c r="V190" s="1" t="s">
        <v>32</v>
      </c>
      <c r="W190" s="1" t="s">
        <v>37</v>
      </c>
      <c r="X190" s="1">
        <f t="shared" si="12"/>
        <v>16</v>
      </c>
      <c r="Y190" s="1" t="str">
        <f t="shared" si="11"/>
        <v>high quality</v>
      </c>
    </row>
    <row r="191" spans="1:25" x14ac:dyDescent="0.4">
      <c r="A191" s="1">
        <v>190</v>
      </c>
      <c r="B191" s="1">
        <v>16</v>
      </c>
      <c r="C191" s="1" t="s">
        <v>127</v>
      </c>
      <c r="D191" s="1">
        <v>2019</v>
      </c>
      <c r="E191" s="1" t="s">
        <v>128</v>
      </c>
      <c r="F191" s="1" t="s">
        <v>135</v>
      </c>
      <c r="O191" s="1" t="s">
        <v>25</v>
      </c>
      <c r="Q191" s="1">
        <v>36</v>
      </c>
      <c r="R191" s="1" t="s">
        <v>70</v>
      </c>
      <c r="S191" s="1">
        <v>0.79640699999999998</v>
      </c>
      <c r="T191" s="1">
        <v>0.91616799999999998</v>
      </c>
      <c r="V191" s="1" t="s">
        <v>32</v>
      </c>
      <c r="W191" s="1" t="s">
        <v>37</v>
      </c>
      <c r="X191" s="1">
        <f t="shared" si="12"/>
        <v>16</v>
      </c>
      <c r="Y191" s="1" t="str">
        <f t="shared" si="11"/>
        <v>high quality</v>
      </c>
    </row>
    <row r="192" spans="1:25" x14ac:dyDescent="0.4">
      <c r="A192" s="1">
        <v>191</v>
      </c>
      <c r="B192" s="1">
        <v>16</v>
      </c>
      <c r="C192" s="1" t="s">
        <v>127</v>
      </c>
      <c r="D192" s="1">
        <v>2019</v>
      </c>
      <c r="E192" s="1" t="s">
        <v>128</v>
      </c>
      <c r="F192" s="1" t="s">
        <v>140</v>
      </c>
      <c r="O192" s="1" t="s">
        <v>25</v>
      </c>
      <c r="Q192" s="1">
        <v>26</v>
      </c>
      <c r="R192" s="1" t="s">
        <v>70</v>
      </c>
      <c r="S192" s="1">
        <v>1.2095800000000001</v>
      </c>
      <c r="T192" s="1">
        <v>1.4790399999999999</v>
      </c>
      <c r="V192" s="1" t="s">
        <v>32</v>
      </c>
      <c r="W192" s="1" t="s">
        <v>37</v>
      </c>
      <c r="X192" s="1">
        <f t="shared" si="12"/>
        <v>16</v>
      </c>
      <c r="Y192" s="1" t="str">
        <f t="shared" si="11"/>
        <v>high quality</v>
      </c>
    </row>
    <row r="193" spans="1:25" x14ac:dyDescent="0.4">
      <c r="A193" s="1">
        <v>192</v>
      </c>
      <c r="B193" s="1">
        <v>16</v>
      </c>
      <c r="C193" s="1" t="s">
        <v>127</v>
      </c>
      <c r="D193" s="1">
        <v>2019</v>
      </c>
      <c r="E193" s="1" t="s">
        <v>128</v>
      </c>
      <c r="F193" s="1" t="s">
        <v>136</v>
      </c>
      <c r="O193" s="1" t="s">
        <v>25</v>
      </c>
      <c r="Q193" s="1">
        <v>130</v>
      </c>
      <c r="R193" s="1" t="s">
        <v>70</v>
      </c>
      <c r="S193" s="1">
        <v>0.94011999999999996</v>
      </c>
      <c r="T193" s="1">
        <v>1.05389</v>
      </c>
      <c r="V193" s="1" t="s">
        <v>32</v>
      </c>
      <c r="W193" s="1" t="s">
        <v>37</v>
      </c>
      <c r="X193" s="1">
        <f t="shared" si="12"/>
        <v>16</v>
      </c>
      <c r="Y193" s="1" t="str">
        <f t="shared" si="11"/>
        <v>high quality</v>
      </c>
    </row>
    <row r="194" spans="1:25" x14ac:dyDescent="0.4">
      <c r="A194" s="1">
        <v>193</v>
      </c>
      <c r="B194" s="1">
        <v>16</v>
      </c>
      <c r="C194" s="1" t="s">
        <v>127</v>
      </c>
      <c r="D194" s="1">
        <v>2019</v>
      </c>
      <c r="E194" s="1" t="s">
        <v>128</v>
      </c>
      <c r="F194" s="1" t="s">
        <v>137</v>
      </c>
      <c r="O194" s="1" t="s">
        <v>25</v>
      </c>
      <c r="Q194" s="1">
        <v>32</v>
      </c>
      <c r="R194" s="1" t="s">
        <v>70</v>
      </c>
      <c r="S194" s="1">
        <v>0.898204</v>
      </c>
      <c r="T194" s="1">
        <v>1.14371</v>
      </c>
      <c r="V194" s="1" t="s">
        <v>32</v>
      </c>
      <c r="W194" s="1" t="s">
        <v>37</v>
      </c>
      <c r="X194" s="1">
        <f t="shared" si="12"/>
        <v>16</v>
      </c>
      <c r="Y194" s="1" t="str">
        <f t="shared" si="11"/>
        <v>high quality</v>
      </c>
    </row>
    <row r="195" spans="1:25" x14ac:dyDescent="0.4">
      <c r="A195" s="1">
        <v>194</v>
      </c>
      <c r="B195" s="1">
        <v>16</v>
      </c>
      <c r="C195" s="1" t="s">
        <v>127</v>
      </c>
      <c r="D195" s="1">
        <v>2019</v>
      </c>
      <c r="E195" s="1" t="s">
        <v>128</v>
      </c>
      <c r="F195" s="1" t="s">
        <v>138</v>
      </c>
      <c r="O195" s="1" t="s">
        <v>25</v>
      </c>
      <c r="Q195" s="1">
        <v>43</v>
      </c>
      <c r="R195" s="1" t="s">
        <v>70</v>
      </c>
      <c r="S195" s="1">
        <v>0.898204</v>
      </c>
      <c r="T195" s="1">
        <v>1.04192</v>
      </c>
      <c r="V195" s="1" t="s">
        <v>32</v>
      </c>
      <c r="W195" s="1" t="s">
        <v>37</v>
      </c>
      <c r="X195" s="1">
        <f t="shared" si="12"/>
        <v>16</v>
      </c>
      <c r="Y195" s="1" t="str">
        <f t="shared" ref="Y195:Y258" si="13">IF(X195&lt;15,"low quality","high quality")</f>
        <v>high quality</v>
      </c>
    </row>
    <row r="196" spans="1:25" x14ac:dyDescent="0.4">
      <c r="A196" s="1">
        <v>195</v>
      </c>
      <c r="B196" s="1">
        <v>16</v>
      </c>
      <c r="C196" s="1" t="s">
        <v>127</v>
      </c>
      <c r="D196" s="1">
        <v>2019</v>
      </c>
      <c r="E196" s="1" t="s">
        <v>128</v>
      </c>
      <c r="F196" s="1" t="s">
        <v>141</v>
      </c>
      <c r="O196" s="1" t="s">
        <v>25</v>
      </c>
      <c r="Q196" s="1">
        <v>83</v>
      </c>
      <c r="R196" s="1" t="s">
        <v>70</v>
      </c>
      <c r="S196" s="1">
        <v>0.79640699999999998</v>
      </c>
      <c r="T196" s="1">
        <v>0.97006000000000003</v>
      </c>
      <c r="V196" s="1" t="s">
        <v>32</v>
      </c>
      <c r="W196" s="1" t="s">
        <v>37</v>
      </c>
      <c r="X196" s="1">
        <f t="shared" si="12"/>
        <v>16</v>
      </c>
      <c r="Y196" s="1" t="str">
        <f t="shared" si="13"/>
        <v>high quality</v>
      </c>
    </row>
    <row r="197" spans="1:25" x14ac:dyDescent="0.4">
      <c r="A197" s="1">
        <v>196</v>
      </c>
      <c r="B197" s="1">
        <v>17</v>
      </c>
      <c r="C197" s="1" t="s">
        <v>142</v>
      </c>
      <c r="D197" s="1">
        <v>2023</v>
      </c>
      <c r="E197" s="1" t="s">
        <v>143</v>
      </c>
      <c r="F197" s="1" t="s">
        <v>23</v>
      </c>
      <c r="O197" s="1" t="s">
        <v>25</v>
      </c>
      <c r="P197" s="1">
        <v>92</v>
      </c>
      <c r="Q197" s="1">
        <v>433</v>
      </c>
      <c r="R197" s="1" t="s">
        <v>27</v>
      </c>
      <c r="S197" s="1">
        <v>7.5</v>
      </c>
      <c r="T197" s="1">
        <v>10.9375</v>
      </c>
      <c r="V197" s="1" t="s">
        <v>32</v>
      </c>
      <c r="W197" s="1" t="s">
        <v>37</v>
      </c>
      <c r="X197" s="1">
        <f t="shared" ref="X197:X203" si="14">2+2+2+2+2+2+1+2</f>
        <v>15</v>
      </c>
      <c r="Y197" s="1" t="str">
        <f t="shared" si="13"/>
        <v>high quality</v>
      </c>
    </row>
    <row r="198" spans="1:25" x14ac:dyDescent="0.4">
      <c r="A198" s="1">
        <v>197</v>
      </c>
      <c r="B198" s="1">
        <v>17</v>
      </c>
      <c r="C198" s="1" t="s">
        <v>142</v>
      </c>
      <c r="D198" s="1">
        <v>2023</v>
      </c>
      <c r="E198" s="1" t="s">
        <v>143</v>
      </c>
      <c r="F198" s="1" t="s">
        <v>23</v>
      </c>
      <c r="K198" s="1" t="s">
        <v>38</v>
      </c>
      <c r="O198" s="1" t="s">
        <v>25</v>
      </c>
      <c r="P198" s="1">
        <v>44</v>
      </c>
      <c r="Q198" s="1">
        <v>132</v>
      </c>
      <c r="R198" s="1" t="s">
        <v>27</v>
      </c>
      <c r="S198" s="1">
        <v>18.271599999999999</v>
      </c>
      <c r="T198" s="1">
        <v>24.444400000000002</v>
      </c>
      <c r="V198" s="1" t="s">
        <v>32</v>
      </c>
      <c r="W198" s="1" t="s">
        <v>37</v>
      </c>
      <c r="X198" s="1">
        <f t="shared" si="14"/>
        <v>15</v>
      </c>
      <c r="Y198" s="1" t="str">
        <f t="shared" si="13"/>
        <v>high quality</v>
      </c>
    </row>
    <row r="199" spans="1:25" x14ac:dyDescent="0.4">
      <c r="A199" s="1">
        <v>198</v>
      </c>
      <c r="B199" s="1">
        <v>17</v>
      </c>
      <c r="C199" s="1" t="s">
        <v>142</v>
      </c>
      <c r="D199" s="1">
        <v>2023</v>
      </c>
      <c r="E199" s="1" t="s">
        <v>143</v>
      </c>
      <c r="F199" s="1" t="s">
        <v>23</v>
      </c>
      <c r="K199" s="1" t="s">
        <v>38</v>
      </c>
      <c r="O199" s="1" t="s">
        <v>25</v>
      </c>
      <c r="P199" s="1">
        <v>15</v>
      </c>
      <c r="Q199" s="1">
        <v>60</v>
      </c>
      <c r="R199" s="1" t="s">
        <v>27</v>
      </c>
      <c r="S199" s="1">
        <v>3.2098800000000001</v>
      </c>
      <c r="T199" s="1">
        <v>11.1111</v>
      </c>
      <c r="V199" s="1" t="s">
        <v>32</v>
      </c>
      <c r="W199" s="1" t="s">
        <v>37</v>
      </c>
      <c r="X199" s="1">
        <f t="shared" si="14"/>
        <v>15</v>
      </c>
      <c r="Y199" s="1" t="str">
        <f t="shared" si="13"/>
        <v>high quality</v>
      </c>
    </row>
    <row r="200" spans="1:25" x14ac:dyDescent="0.4">
      <c r="A200" s="1">
        <v>199</v>
      </c>
      <c r="B200" s="1">
        <v>17</v>
      </c>
      <c r="C200" s="1" t="s">
        <v>142</v>
      </c>
      <c r="D200" s="1">
        <v>2023</v>
      </c>
      <c r="E200" s="1" t="s">
        <v>143</v>
      </c>
      <c r="F200" s="1" t="s">
        <v>23</v>
      </c>
      <c r="K200" s="1" t="s">
        <v>38</v>
      </c>
      <c r="O200" s="1" t="s">
        <v>25</v>
      </c>
      <c r="P200" s="1">
        <v>8</v>
      </c>
      <c r="Q200" s="1">
        <v>38</v>
      </c>
      <c r="R200" s="1" t="s">
        <v>27</v>
      </c>
      <c r="S200" s="1">
        <v>-4.8148099999999996</v>
      </c>
      <c r="T200" s="1">
        <v>4.5678999999999998</v>
      </c>
      <c r="V200" s="1" t="s">
        <v>32</v>
      </c>
      <c r="W200" s="1" t="s">
        <v>37</v>
      </c>
      <c r="X200" s="1">
        <f t="shared" si="14"/>
        <v>15</v>
      </c>
      <c r="Y200" s="1" t="str">
        <f t="shared" si="13"/>
        <v>high quality</v>
      </c>
    </row>
    <row r="201" spans="1:25" x14ac:dyDescent="0.4">
      <c r="A201" s="1">
        <v>200</v>
      </c>
      <c r="B201" s="1">
        <v>17</v>
      </c>
      <c r="C201" s="1" t="s">
        <v>142</v>
      </c>
      <c r="D201" s="1">
        <v>2023</v>
      </c>
      <c r="E201" s="1" t="s">
        <v>143</v>
      </c>
      <c r="F201" s="1" t="s">
        <v>23</v>
      </c>
      <c r="K201" s="1" t="s">
        <v>40</v>
      </c>
      <c r="O201" s="1" t="s">
        <v>25</v>
      </c>
      <c r="P201" s="1">
        <v>21</v>
      </c>
      <c r="Q201" s="1">
        <v>99</v>
      </c>
      <c r="R201" s="1" t="s">
        <v>27</v>
      </c>
      <c r="S201" s="1">
        <v>1.7283999999999999</v>
      </c>
      <c r="T201" s="1">
        <v>7.7777799999999999</v>
      </c>
      <c r="V201" s="1" t="s">
        <v>32</v>
      </c>
      <c r="W201" s="1" t="s">
        <v>37</v>
      </c>
      <c r="X201" s="1">
        <f t="shared" si="14"/>
        <v>15</v>
      </c>
      <c r="Y201" s="1" t="str">
        <f t="shared" si="13"/>
        <v>high quality</v>
      </c>
    </row>
    <row r="202" spans="1:25" x14ac:dyDescent="0.4">
      <c r="A202" s="1">
        <v>201</v>
      </c>
      <c r="B202" s="1">
        <v>17</v>
      </c>
      <c r="C202" s="1" t="s">
        <v>142</v>
      </c>
      <c r="D202" s="1">
        <v>2023</v>
      </c>
      <c r="E202" s="1" t="s">
        <v>143</v>
      </c>
      <c r="F202" s="1" t="s">
        <v>23</v>
      </c>
      <c r="K202" s="1" t="s">
        <v>40</v>
      </c>
      <c r="O202" s="1" t="s">
        <v>25</v>
      </c>
      <c r="P202" s="1">
        <v>17</v>
      </c>
      <c r="Q202" s="1">
        <v>66</v>
      </c>
      <c r="R202" s="1" t="s">
        <v>27</v>
      </c>
      <c r="S202" s="1">
        <v>-0.74074099999999998</v>
      </c>
      <c r="T202" s="1">
        <v>7.2839499999999999</v>
      </c>
      <c r="V202" s="1" t="s">
        <v>32</v>
      </c>
      <c r="W202" s="1" t="s">
        <v>37</v>
      </c>
      <c r="X202" s="1">
        <f t="shared" si="14"/>
        <v>15</v>
      </c>
      <c r="Y202" s="1" t="str">
        <f t="shared" si="13"/>
        <v>high quality</v>
      </c>
    </row>
    <row r="203" spans="1:25" x14ac:dyDescent="0.4">
      <c r="A203" s="1">
        <v>202</v>
      </c>
      <c r="B203" s="1">
        <v>17</v>
      </c>
      <c r="C203" s="1" t="s">
        <v>142</v>
      </c>
      <c r="D203" s="1">
        <v>2023</v>
      </c>
      <c r="E203" s="1" t="s">
        <v>143</v>
      </c>
      <c r="F203" s="1" t="s">
        <v>23</v>
      </c>
      <c r="K203" s="1" t="s">
        <v>40</v>
      </c>
      <c r="O203" s="1" t="s">
        <v>25</v>
      </c>
      <c r="P203" s="1">
        <v>6</v>
      </c>
      <c r="Q203" s="1">
        <v>22</v>
      </c>
      <c r="R203" s="1" t="s">
        <v>27</v>
      </c>
      <c r="S203" s="1">
        <v>8.3950600000000009</v>
      </c>
      <c r="T203" s="1">
        <v>20.9877</v>
      </c>
      <c r="V203" s="1" t="s">
        <v>32</v>
      </c>
      <c r="W203" s="1" t="s">
        <v>37</v>
      </c>
      <c r="X203" s="1">
        <f t="shared" si="14"/>
        <v>15</v>
      </c>
      <c r="Y203" s="1" t="str">
        <f t="shared" si="13"/>
        <v>high quality</v>
      </c>
    </row>
    <row r="204" spans="1:25" x14ac:dyDescent="0.4">
      <c r="A204" s="1">
        <v>203</v>
      </c>
      <c r="B204" s="1">
        <v>18</v>
      </c>
      <c r="C204" s="1" t="s">
        <v>144</v>
      </c>
      <c r="D204" s="1">
        <v>2022</v>
      </c>
      <c r="E204" s="1" t="s">
        <v>145</v>
      </c>
      <c r="F204" s="1" t="s">
        <v>23</v>
      </c>
      <c r="I204" s="1" t="s">
        <v>82</v>
      </c>
      <c r="M204" s="1" t="s">
        <v>44</v>
      </c>
      <c r="O204" s="1" t="s">
        <v>25</v>
      </c>
      <c r="Q204" s="1">
        <v>63</v>
      </c>
      <c r="R204" s="1" t="s">
        <v>15</v>
      </c>
      <c r="S204" s="1">
        <v>-0.188889</v>
      </c>
      <c r="T204" s="1">
        <v>-7.4074100000000004E-2</v>
      </c>
      <c r="V204" s="1" t="s">
        <v>33</v>
      </c>
      <c r="W204" s="1" t="s">
        <v>37</v>
      </c>
      <c r="X204" s="1">
        <f t="shared" ref="X204:X235" si="15">2+2+2+2+2+2+2+1</f>
        <v>15</v>
      </c>
      <c r="Y204" s="1" t="str">
        <f t="shared" si="13"/>
        <v>high quality</v>
      </c>
    </row>
    <row r="205" spans="1:25" x14ac:dyDescent="0.4">
      <c r="A205" s="1">
        <v>204</v>
      </c>
      <c r="B205" s="1">
        <v>18</v>
      </c>
      <c r="C205" s="1" t="s">
        <v>144</v>
      </c>
      <c r="D205" s="1">
        <v>2022</v>
      </c>
      <c r="E205" s="1" t="s">
        <v>145</v>
      </c>
      <c r="F205" s="1" t="s">
        <v>23</v>
      </c>
      <c r="I205" s="1" t="s">
        <v>82</v>
      </c>
      <c r="M205" s="1" t="s">
        <v>43</v>
      </c>
      <c r="O205" s="1" t="s">
        <v>25</v>
      </c>
      <c r="Q205" s="1">
        <v>7</v>
      </c>
      <c r="R205" s="1" t="s">
        <v>15</v>
      </c>
      <c r="S205" s="1">
        <v>-4.4444400000000002E-2</v>
      </c>
      <c r="T205" s="1">
        <v>-7.4074099999999997E-3</v>
      </c>
      <c r="V205" s="1" t="s">
        <v>33</v>
      </c>
      <c r="W205" s="1" t="s">
        <v>37</v>
      </c>
      <c r="X205" s="1">
        <f t="shared" si="15"/>
        <v>15</v>
      </c>
      <c r="Y205" s="1" t="str">
        <f t="shared" si="13"/>
        <v>high quality</v>
      </c>
    </row>
    <row r="206" spans="1:25" x14ac:dyDescent="0.4">
      <c r="A206" s="1">
        <v>205</v>
      </c>
      <c r="B206" s="1">
        <v>18</v>
      </c>
      <c r="C206" s="1" t="s">
        <v>144</v>
      </c>
      <c r="D206" s="1">
        <v>2022</v>
      </c>
      <c r="E206" s="1" t="s">
        <v>145</v>
      </c>
      <c r="F206" s="1" t="s">
        <v>23</v>
      </c>
      <c r="I206" s="1" t="s">
        <v>82</v>
      </c>
      <c r="O206" s="1" t="s">
        <v>25</v>
      </c>
      <c r="Q206" s="1">
        <v>138</v>
      </c>
      <c r="R206" s="1" t="s">
        <v>15</v>
      </c>
      <c r="S206" s="1">
        <v>-0.147368</v>
      </c>
      <c r="T206" s="1">
        <v>-7.0175399999999999E-2</v>
      </c>
      <c r="V206" s="1" t="s">
        <v>33</v>
      </c>
      <c r="W206" s="1" t="s">
        <v>37</v>
      </c>
      <c r="X206" s="1">
        <f t="shared" si="15"/>
        <v>15</v>
      </c>
      <c r="Y206" s="1" t="str">
        <f t="shared" si="13"/>
        <v>high quality</v>
      </c>
    </row>
    <row r="207" spans="1:25" x14ac:dyDescent="0.4">
      <c r="A207" s="1">
        <v>206</v>
      </c>
      <c r="B207" s="1">
        <v>18</v>
      </c>
      <c r="C207" s="1" t="s">
        <v>144</v>
      </c>
      <c r="D207" s="1">
        <v>2022</v>
      </c>
      <c r="E207" s="1" t="s">
        <v>145</v>
      </c>
      <c r="F207" s="1" t="s">
        <v>23</v>
      </c>
      <c r="I207" s="1" t="s">
        <v>82</v>
      </c>
      <c r="M207" s="1" t="s">
        <v>43</v>
      </c>
      <c r="O207" s="1" t="s">
        <v>25</v>
      </c>
      <c r="Q207" s="1">
        <v>75</v>
      </c>
      <c r="R207" s="1" t="s">
        <v>15</v>
      </c>
      <c r="S207" s="1">
        <v>-0.15087700000000001</v>
      </c>
      <c r="T207" s="1">
        <v>-7.0175399999999999E-2</v>
      </c>
      <c r="V207" s="1" t="s">
        <v>33</v>
      </c>
      <c r="W207" s="1" t="s">
        <v>37</v>
      </c>
      <c r="X207" s="1">
        <f t="shared" si="15"/>
        <v>15</v>
      </c>
      <c r="Y207" s="1" t="str">
        <f t="shared" si="13"/>
        <v>high quality</v>
      </c>
    </row>
    <row r="208" spans="1:25" x14ac:dyDescent="0.4">
      <c r="A208" s="1">
        <v>207</v>
      </c>
      <c r="B208" s="1">
        <v>19</v>
      </c>
      <c r="C208" s="1" t="s">
        <v>155</v>
      </c>
      <c r="D208" s="1">
        <v>2023</v>
      </c>
      <c r="E208" s="1" t="s">
        <v>156</v>
      </c>
      <c r="F208" s="1" t="s">
        <v>23</v>
      </c>
      <c r="G208" s="1" t="s">
        <v>66</v>
      </c>
      <c r="K208" s="1" t="s">
        <v>40</v>
      </c>
      <c r="O208" s="1" t="s">
        <v>25</v>
      </c>
      <c r="Q208" s="1">
        <v>275</v>
      </c>
      <c r="R208" s="1" t="s">
        <v>70</v>
      </c>
      <c r="S208" s="1">
        <v>0.91168800000000005</v>
      </c>
      <c r="T208" s="1">
        <v>0.96233800000000003</v>
      </c>
      <c r="V208" s="1" t="s">
        <v>28</v>
      </c>
      <c r="W208" s="1" t="s">
        <v>37</v>
      </c>
      <c r="X208" s="1">
        <f t="shared" si="15"/>
        <v>15</v>
      </c>
      <c r="Y208" s="1" t="str">
        <f t="shared" si="13"/>
        <v>high quality</v>
      </c>
    </row>
    <row r="209" spans="1:25" x14ac:dyDescent="0.4">
      <c r="A209" s="1">
        <v>208</v>
      </c>
      <c r="B209" s="1">
        <v>19</v>
      </c>
      <c r="C209" s="1" t="s">
        <v>155</v>
      </c>
      <c r="D209" s="1">
        <v>2023</v>
      </c>
      <c r="E209" s="1" t="s">
        <v>156</v>
      </c>
      <c r="F209" s="1" t="s">
        <v>23</v>
      </c>
      <c r="G209" s="1" t="s">
        <v>66</v>
      </c>
      <c r="K209" s="1" t="s">
        <v>38</v>
      </c>
      <c r="O209" s="1" t="s">
        <v>25</v>
      </c>
      <c r="Q209" s="1">
        <v>110</v>
      </c>
      <c r="R209" s="1" t="s">
        <v>70</v>
      </c>
      <c r="S209" s="1">
        <v>1.0103899999999999</v>
      </c>
      <c r="T209" s="1">
        <v>1.11039</v>
      </c>
      <c r="V209" s="1" t="s">
        <v>28</v>
      </c>
      <c r="W209" s="1" t="s">
        <v>37</v>
      </c>
      <c r="X209" s="1">
        <f t="shared" si="15"/>
        <v>15</v>
      </c>
      <c r="Y209" s="1" t="str">
        <f t="shared" si="13"/>
        <v>high quality</v>
      </c>
    </row>
    <row r="210" spans="1:25" x14ac:dyDescent="0.4">
      <c r="A210" s="1">
        <v>209</v>
      </c>
      <c r="B210" s="1">
        <v>19</v>
      </c>
      <c r="C210" s="1" t="s">
        <v>155</v>
      </c>
      <c r="D210" s="1">
        <v>2023</v>
      </c>
      <c r="E210" s="1" t="s">
        <v>156</v>
      </c>
      <c r="F210" s="1" t="s">
        <v>23</v>
      </c>
      <c r="G210" s="1" t="s">
        <v>66</v>
      </c>
      <c r="K210" s="1" t="s">
        <v>40</v>
      </c>
      <c r="O210" s="1" t="s">
        <v>25</v>
      </c>
      <c r="Q210" s="1">
        <v>122</v>
      </c>
      <c r="R210" s="1" t="s">
        <v>70</v>
      </c>
      <c r="S210" s="1">
        <v>0.95064899999999997</v>
      </c>
      <c r="T210" s="1">
        <v>1.04156</v>
      </c>
      <c r="V210" s="1" t="s">
        <v>28</v>
      </c>
      <c r="W210" s="1" t="s">
        <v>37</v>
      </c>
      <c r="X210" s="1">
        <f t="shared" si="15"/>
        <v>15</v>
      </c>
      <c r="Y210" s="1" t="str">
        <f t="shared" si="13"/>
        <v>high quality</v>
      </c>
    </row>
    <row r="211" spans="1:25" x14ac:dyDescent="0.4">
      <c r="A211" s="1">
        <v>210</v>
      </c>
      <c r="B211" s="1">
        <v>19</v>
      </c>
      <c r="C211" s="1" t="s">
        <v>155</v>
      </c>
      <c r="D211" s="1">
        <v>2023</v>
      </c>
      <c r="E211" s="1" t="s">
        <v>156</v>
      </c>
      <c r="F211" s="1" t="s">
        <v>23</v>
      </c>
      <c r="G211" s="1" t="s">
        <v>66</v>
      </c>
      <c r="K211" s="1" t="s">
        <v>64</v>
      </c>
      <c r="O211" s="1" t="s">
        <v>25</v>
      </c>
      <c r="Q211" s="1">
        <v>165</v>
      </c>
      <c r="R211" s="1" t="s">
        <v>70</v>
      </c>
      <c r="S211" s="1">
        <v>0.95714299999999997</v>
      </c>
      <c r="T211" s="1">
        <v>1.0805199999999999</v>
      </c>
      <c r="V211" s="1" t="s">
        <v>28</v>
      </c>
      <c r="W211" s="1" t="s">
        <v>37</v>
      </c>
      <c r="X211" s="1">
        <f t="shared" si="15"/>
        <v>15</v>
      </c>
      <c r="Y211" s="1" t="str">
        <f t="shared" si="13"/>
        <v>high quality</v>
      </c>
    </row>
    <row r="212" spans="1:25" x14ac:dyDescent="0.4">
      <c r="A212" s="1">
        <v>211</v>
      </c>
      <c r="B212" s="1">
        <v>19</v>
      </c>
      <c r="C212" s="1" t="s">
        <v>155</v>
      </c>
      <c r="D212" s="1">
        <v>2023</v>
      </c>
      <c r="E212" s="1" t="s">
        <v>156</v>
      </c>
      <c r="F212" s="1" t="s">
        <v>23</v>
      </c>
      <c r="G212" s="1" t="s">
        <v>66</v>
      </c>
      <c r="M212" s="1" t="s">
        <v>43</v>
      </c>
      <c r="O212" s="1" t="s">
        <v>25</v>
      </c>
      <c r="Q212" s="1">
        <v>523</v>
      </c>
      <c r="R212" s="1" t="s">
        <v>70</v>
      </c>
      <c r="S212" s="1">
        <v>1.13117</v>
      </c>
      <c r="T212" s="1">
        <v>1.1701299999999999</v>
      </c>
      <c r="V212" s="1" t="s">
        <v>28</v>
      </c>
      <c r="W212" s="1" t="s">
        <v>37</v>
      </c>
      <c r="X212" s="1">
        <f t="shared" si="15"/>
        <v>15</v>
      </c>
      <c r="Y212" s="1" t="str">
        <f t="shared" si="13"/>
        <v>high quality</v>
      </c>
    </row>
    <row r="213" spans="1:25" x14ac:dyDescent="0.4">
      <c r="A213" s="1">
        <v>212</v>
      </c>
      <c r="B213" s="1">
        <v>19</v>
      </c>
      <c r="C213" s="1" t="s">
        <v>155</v>
      </c>
      <c r="D213" s="1">
        <v>2023</v>
      </c>
      <c r="E213" s="1" t="s">
        <v>156</v>
      </c>
      <c r="F213" s="1" t="s">
        <v>23</v>
      </c>
      <c r="G213" s="1" t="s">
        <v>66</v>
      </c>
      <c r="M213" s="1" t="s">
        <v>45</v>
      </c>
      <c r="O213" s="1" t="s">
        <v>25</v>
      </c>
      <c r="Q213" s="1">
        <v>13</v>
      </c>
      <c r="R213" s="1" t="s">
        <v>70</v>
      </c>
      <c r="S213" s="1">
        <v>0.81168799999999997</v>
      </c>
      <c r="T213" s="1">
        <v>1.0220800000000001</v>
      </c>
      <c r="V213" s="1" t="s">
        <v>28</v>
      </c>
      <c r="W213" s="1" t="s">
        <v>37</v>
      </c>
      <c r="X213" s="1">
        <f t="shared" si="15"/>
        <v>15</v>
      </c>
      <c r="Y213" s="1" t="str">
        <f t="shared" si="13"/>
        <v>high quality</v>
      </c>
    </row>
    <row r="214" spans="1:25" x14ac:dyDescent="0.4">
      <c r="A214" s="1">
        <v>213</v>
      </c>
      <c r="B214" s="1">
        <v>19</v>
      </c>
      <c r="C214" s="1" t="s">
        <v>155</v>
      </c>
      <c r="D214" s="1">
        <v>2023</v>
      </c>
      <c r="E214" s="1" t="s">
        <v>156</v>
      </c>
      <c r="F214" s="1" t="s">
        <v>23</v>
      </c>
      <c r="G214" s="1" t="s">
        <v>66</v>
      </c>
      <c r="K214" s="1" t="s">
        <v>40</v>
      </c>
      <c r="L214" s="1" t="s">
        <v>146</v>
      </c>
      <c r="O214" s="1" t="s">
        <v>25</v>
      </c>
      <c r="Q214" s="1">
        <v>84</v>
      </c>
      <c r="R214" s="1" t="s">
        <v>70</v>
      </c>
      <c r="S214" s="1">
        <v>1.0196099999999999</v>
      </c>
      <c r="T214" s="1">
        <v>1.0882400000000001</v>
      </c>
      <c r="V214" s="1" t="s">
        <v>28</v>
      </c>
      <c r="W214" s="1" t="s">
        <v>37</v>
      </c>
      <c r="X214" s="1">
        <f t="shared" si="15"/>
        <v>15</v>
      </c>
      <c r="Y214" s="1" t="str">
        <f t="shared" si="13"/>
        <v>high quality</v>
      </c>
    </row>
    <row r="215" spans="1:25" x14ac:dyDescent="0.4">
      <c r="A215" s="1">
        <v>214</v>
      </c>
      <c r="B215" s="1">
        <v>19</v>
      </c>
      <c r="C215" s="1" t="s">
        <v>155</v>
      </c>
      <c r="D215" s="1">
        <v>2023</v>
      </c>
      <c r="E215" s="1" t="s">
        <v>156</v>
      </c>
      <c r="F215" s="1" t="s">
        <v>23</v>
      </c>
      <c r="G215" s="1" t="s">
        <v>66</v>
      </c>
      <c r="K215" s="1" t="s">
        <v>40</v>
      </c>
      <c r="L215" s="1" t="s">
        <v>147</v>
      </c>
      <c r="O215" s="1" t="s">
        <v>25</v>
      </c>
      <c r="Q215" s="1">
        <v>89</v>
      </c>
      <c r="R215" s="1" t="s">
        <v>70</v>
      </c>
      <c r="S215" s="1">
        <v>0.87254900000000002</v>
      </c>
      <c r="T215" s="1">
        <v>0.95588200000000001</v>
      </c>
      <c r="V215" s="1" t="s">
        <v>28</v>
      </c>
      <c r="W215" s="1" t="s">
        <v>37</v>
      </c>
      <c r="X215" s="1">
        <f t="shared" si="15"/>
        <v>15</v>
      </c>
      <c r="Y215" s="1" t="str">
        <f t="shared" si="13"/>
        <v>high quality</v>
      </c>
    </row>
    <row r="216" spans="1:25" x14ac:dyDescent="0.4">
      <c r="A216" s="1">
        <v>215</v>
      </c>
      <c r="B216" s="1">
        <v>19</v>
      </c>
      <c r="C216" s="1" t="s">
        <v>155</v>
      </c>
      <c r="D216" s="1">
        <v>2023</v>
      </c>
      <c r="E216" s="1" t="s">
        <v>156</v>
      </c>
      <c r="F216" s="1" t="s">
        <v>23</v>
      </c>
      <c r="G216" s="1" t="s">
        <v>66</v>
      </c>
      <c r="K216" s="1" t="s">
        <v>40</v>
      </c>
      <c r="L216" s="1" t="s">
        <v>148</v>
      </c>
      <c r="O216" s="1" t="s">
        <v>25</v>
      </c>
      <c r="Q216" s="1">
        <v>14</v>
      </c>
      <c r="R216" s="1" t="s">
        <v>70</v>
      </c>
      <c r="S216" s="1">
        <v>0.67647100000000004</v>
      </c>
      <c r="T216" s="1">
        <v>0.86764699999999995</v>
      </c>
      <c r="V216" s="1" t="s">
        <v>28</v>
      </c>
      <c r="W216" s="1" t="s">
        <v>37</v>
      </c>
      <c r="X216" s="1">
        <f t="shared" si="15"/>
        <v>15</v>
      </c>
      <c r="Y216" s="1" t="str">
        <f t="shared" si="13"/>
        <v>high quality</v>
      </c>
    </row>
    <row r="217" spans="1:25" x14ac:dyDescent="0.4">
      <c r="A217" s="1">
        <v>216</v>
      </c>
      <c r="B217" s="1">
        <v>19</v>
      </c>
      <c r="C217" s="1" t="s">
        <v>155</v>
      </c>
      <c r="D217" s="1">
        <v>2023</v>
      </c>
      <c r="E217" s="1" t="s">
        <v>156</v>
      </c>
      <c r="F217" s="1" t="s">
        <v>23</v>
      </c>
      <c r="G217" s="1" t="s">
        <v>66</v>
      </c>
      <c r="K217" s="1" t="s">
        <v>40</v>
      </c>
      <c r="L217" s="1" t="s">
        <v>149</v>
      </c>
      <c r="O217" s="1" t="s">
        <v>25</v>
      </c>
      <c r="Q217" s="1">
        <v>20</v>
      </c>
      <c r="R217" s="1" t="s">
        <v>70</v>
      </c>
      <c r="S217" s="1">
        <v>0.59313700000000003</v>
      </c>
      <c r="T217" s="1">
        <v>0.80882399999999999</v>
      </c>
      <c r="V217" s="1" t="s">
        <v>28</v>
      </c>
      <c r="W217" s="1" t="s">
        <v>37</v>
      </c>
      <c r="X217" s="1">
        <f t="shared" si="15"/>
        <v>15</v>
      </c>
      <c r="Y217" s="1" t="str">
        <f t="shared" si="13"/>
        <v>high quality</v>
      </c>
    </row>
    <row r="218" spans="1:25" x14ac:dyDescent="0.4">
      <c r="A218" s="1">
        <v>217</v>
      </c>
      <c r="B218" s="1">
        <v>19</v>
      </c>
      <c r="C218" s="1" t="s">
        <v>155</v>
      </c>
      <c r="D218" s="1">
        <v>2023</v>
      </c>
      <c r="E218" s="1" t="s">
        <v>156</v>
      </c>
      <c r="F218" s="1" t="s">
        <v>23</v>
      </c>
      <c r="G218" s="1" t="s">
        <v>66</v>
      </c>
      <c r="K218" s="1" t="s">
        <v>38</v>
      </c>
      <c r="L218" s="1" t="s">
        <v>146</v>
      </c>
      <c r="O218" s="1" t="s">
        <v>25</v>
      </c>
      <c r="Q218" s="1">
        <v>20</v>
      </c>
      <c r="R218" s="1" t="s">
        <v>70</v>
      </c>
      <c r="S218" s="1">
        <v>0.88725500000000002</v>
      </c>
      <c r="T218" s="1">
        <v>0.99019599999999997</v>
      </c>
      <c r="V218" s="1" t="s">
        <v>28</v>
      </c>
      <c r="W218" s="1" t="s">
        <v>37</v>
      </c>
      <c r="X218" s="1">
        <f t="shared" si="15"/>
        <v>15</v>
      </c>
      <c r="Y218" s="1" t="str">
        <f t="shared" si="13"/>
        <v>high quality</v>
      </c>
    </row>
    <row r="219" spans="1:25" x14ac:dyDescent="0.4">
      <c r="A219" s="1">
        <v>218</v>
      </c>
      <c r="B219" s="1">
        <v>19</v>
      </c>
      <c r="C219" s="1" t="s">
        <v>155</v>
      </c>
      <c r="D219" s="1">
        <v>2023</v>
      </c>
      <c r="E219" s="1" t="s">
        <v>156</v>
      </c>
      <c r="F219" s="1" t="s">
        <v>23</v>
      </c>
      <c r="G219" s="1" t="s">
        <v>66</v>
      </c>
      <c r="K219" s="1" t="s">
        <v>38</v>
      </c>
      <c r="L219" s="1" t="s">
        <v>147</v>
      </c>
      <c r="O219" s="1" t="s">
        <v>25</v>
      </c>
      <c r="Q219" s="1">
        <v>27</v>
      </c>
      <c r="R219" s="1" t="s">
        <v>70</v>
      </c>
      <c r="S219" s="1">
        <v>1.0196099999999999</v>
      </c>
      <c r="T219" s="1">
        <v>1.1617599999999999</v>
      </c>
      <c r="V219" s="1" t="s">
        <v>28</v>
      </c>
      <c r="W219" s="1" t="s">
        <v>37</v>
      </c>
      <c r="X219" s="1">
        <f t="shared" si="15"/>
        <v>15</v>
      </c>
      <c r="Y219" s="1" t="str">
        <f t="shared" si="13"/>
        <v>high quality</v>
      </c>
    </row>
    <row r="220" spans="1:25" x14ac:dyDescent="0.4">
      <c r="A220" s="1">
        <v>219</v>
      </c>
      <c r="B220" s="1">
        <v>19</v>
      </c>
      <c r="C220" s="1" t="s">
        <v>155</v>
      </c>
      <c r="D220" s="1">
        <v>2023</v>
      </c>
      <c r="E220" s="1" t="s">
        <v>156</v>
      </c>
      <c r="F220" s="1" t="s">
        <v>23</v>
      </c>
      <c r="G220" s="1" t="s">
        <v>66</v>
      </c>
      <c r="K220" s="1" t="s">
        <v>38</v>
      </c>
      <c r="L220" s="1" t="s">
        <v>148</v>
      </c>
      <c r="O220" s="1" t="s">
        <v>25</v>
      </c>
      <c r="Q220" s="1">
        <v>5</v>
      </c>
      <c r="R220" s="1" t="s">
        <v>70</v>
      </c>
      <c r="S220" s="1">
        <v>1.0196099999999999</v>
      </c>
      <c r="T220" s="1">
        <v>1.1372500000000001</v>
      </c>
      <c r="V220" s="1" t="s">
        <v>28</v>
      </c>
      <c r="W220" s="1" t="s">
        <v>37</v>
      </c>
      <c r="X220" s="1">
        <f t="shared" si="15"/>
        <v>15</v>
      </c>
      <c r="Y220" s="1" t="str">
        <f t="shared" si="13"/>
        <v>high quality</v>
      </c>
    </row>
    <row r="221" spans="1:25" x14ac:dyDescent="0.4">
      <c r="A221" s="1">
        <v>220</v>
      </c>
      <c r="B221" s="1">
        <v>19</v>
      </c>
      <c r="C221" s="1" t="s">
        <v>155</v>
      </c>
      <c r="D221" s="1">
        <v>2023</v>
      </c>
      <c r="E221" s="1" t="s">
        <v>156</v>
      </c>
      <c r="F221" s="1" t="s">
        <v>23</v>
      </c>
      <c r="G221" s="1" t="s">
        <v>66</v>
      </c>
      <c r="K221" s="1" t="s">
        <v>38</v>
      </c>
      <c r="L221" s="1" t="s">
        <v>149</v>
      </c>
      <c r="O221" s="1" t="s">
        <v>25</v>
      </c>
      <c r="Q221" s="1">
        <v>8</v>
      </c>
      <c r="R221" s="1" t="s">
        <v>70</v>
      </c>
      <c r="S221" s="1">
        <v>0.56372500000000003</v>
      </c>
      <c r="T221" s="1">
        <v>1.06863</v>
      </c>
      <c r="V221" s="1" t="s">
        <v>28</v>
      </c>
      <c r="W221" s="1" t="s">
        <v>37</v>
      </c>
      <c r="X221" s="1">
        <f t="shared" si="15"/>
        <v>15</v>
      </c>
      <c r="Y221" s="1" t="str">
        <f t="shared" si="13"/>
        <v>high quality</v>
      </c>
    </row>
    <row r="222" spans="1:25" x14ac:dyDescent="0.4">
      <c r="A222" s="1">
        <v>221</v>
      </c>
      <c r="B222" s="1">
        <v>19</v>
      </c>
      <c r="C222" s="1" t="s">
        <v>155</v>
      </c>
      <c r="D222" s="1">
        <v>2023</v>
      </c>
      <c r="E222" s="1" t="s">
        <v>156</v>
      </c>
      <c r="F222" s="1" t="s">
        <v>23</v>
      </c>
      <c r="G222" s="1" t="s">
        <v>66</v>
      </c>
      <c r="K222" s="1" t="s">
        <v>64</v>
      </c>
      <c r="L222" s="1" t="s">
        <v>146</v>
      </c>
      <c r="O222" s="1" t="s">
        <v>25</v>
      </c>
      <c r="Q222" s="1">
        <v>24</v>
      </c>
      <c r="R222" s="1" t="s">
        <v>70</v>
      </c>
      <c r="S222" s="1">
        <v>0.89705900000000005</v>
      </c>
      <c r="T222" s="1">
        <v>1.0441199999999999</v>
      </c>
      <c r="V222" s="1" t="s">
        <v>28</v>
      </c>
      <c r="W222" s="1" t="s">
        <v>37</v>
      </c>
      <c r="X222" s="1">
        <f t="shared" si="15"/>
        <v>15</v>
      </c>
      <c r="Y222" s="1" t="str">
        <f t="shared" si="13"/>
        <v>high quality</v>
      </c>
    </row>
    <row r="223" spans="1:25" x14ac:dyDescent="0.4">
      <c r="A223" s="1">
        <v>222</v>
      </c>
      <c r="B223" s="1">
        <v>19</v>
      </c>
      <c r="C223" s="1" t="s">
        <v>155</v>
      </c>
      <c r="D223" s="1">
        <v>2023</v>
      </c>
      <c r="E223" s="1" t="s">
        <v>156</v>
      </c>
      <c r="F223" s="1" t="s">
        <v>23</v>
      </c>
      <c r="G223" s="1" t="s">
        <v>66</v>
      </c>
      <c r="K223" s="1" t="s">
        <v>64</v>
      </c>
      <c r="L223" s="1" t="s">
        <v>147</v>
      </c>
      <c r="O223" s="1" t="s">
        <v>25</v>
      </c>
      <c r="Q223" s="1">
        <v>18</v>
      </c>
      <c r="R223" s="1" t="s">
        <v>70</v>
      </c>
      <c r="S223" s="1">
        <v>0.63725500000000002</v>
      </c>
      <c r="T223" s="1">
        <v>1.0098</v>
      </c>
      <c r="V223" s="1" t="s">
        <v>28</v>
      </c>
      <c r="W223" s="1" t="s">
        <v>37</v>
      </c>
      <c r="X223" s="1">
        <f t="shared" si="15"/>
        <v>15</v>
      </c>
      <c r="Y223" s="1" t="str">
        <f t="shared" si="13"/>
        <v>high quality</v>
      </c>
    </row>
    <row r="224" spans="1:25" x14ac:dyDescent="0.4">
      <c r="A224" s="1">
        <v>223</v>
      </c>
      <c r="B224" s="1">
        <v>19</v>
      </c>
      <c r="C224" s="1" t="s">
        <v>155</v>
      </c>
      <c r="D224" s="1">
        <v>2023</v>
      </c>
      <c r="E224" s="1" t="s">
        <v>156</v>
      </c>
      <c r="F224" s="1" t="s">
        <v>23</v>
      </c>
      <c r="G224" s="1" t="s">
        <v>66</v>
      </c>
      <c r="K224" s="1" t="s">
        <v>64</v>
      </c>
      <c r="L224" s="1" t="s">
        <v>148</v>
      </c>
      <c r="O224" s="1" t="s">
        <v>25</v>
      </c>
      <c r="Q224" s="1">
        <v>8</v>
      </c>
      <c r="R224" s="1" t="s">
        <v>70</v>
      </c>
      <c r="S224" s="1">
        <v>0.74019599999999997</v>
      </c>
      <c r="T224" s="1">
        <v>0.985294</v>
      </c>
      <c r="V224" s="1" t="s">
        <v>28</v>
      </c>
      <c r="W224" s="1" t="s">
        <v>37</v>
      </c>
      <c r="X224" s="1">
        <f t="shared" si="15"/>
        <v>15</v>
      </c>
      <c r="Y224" s="1" t="str">
        <f t="shared" si="13"/>
        <v>high quality</v>
      </c>
    </row>
    <row r="225" spans="1:25" x14ac:dyDescent="0.4">
      <c r="A225" s="1">
        <v>224</v>
      </c>
      <c r="B225" s="1">
        <v>19</v>
      </c>
      <c r="C225" s="1" t="s">
        <v>155</v>
      </c>
      <c r="D225" s="1">
        <v>2023</v>
      </c>
      <c r="E225" s="1" t="s">
        <v>156</v>
      </c>
      <c r="F225" s="1" t="s">
        <v>23</v>
      </c>
      <c r="G225" s="1" t="s">
        <v>66</v>
      </c>
      <c r="K225" s="1" t="s">
        <v>64</v>
      </c>
      <c r="L225" s="1" t="s">
        <v>149</v>
      </c>
      <c r="O225" s="1" t="s">
        <v>25</v>
      </c>
      <c r="Q225" s="1">
        <v>10</v>
      </c>
      <c r="R225" s="1" t="s">
        <v>70</v>
      </c>
      <c r="S225" s="1">
        <v>0.80882399999999999</v>
      </c>
      <c r="T225" s="1">
        <v>1.02451</v>
      </c>
      <c r="V225" s="1" t="s">
        <v>28</v>
      </c>
      <c r="W225" s="1" t="s">
        <v>37</v>
      </c>
      <c r="X225" s="1">
        <f t="shared" si="15"/>
        <v>15</v>
      </c>
      <c r="Y225" s="1" t="str">
        <f t="shared" si="13"/>
        <v>high quality</v>
      </c>
    </row>
    <row r="226" spans="1:25" x14ac:dyDescent="0.4">
      <c r="A226" s="1">
        <v>225</v>
      </c>
      <c r="B226" s="1">
        <v>19</v>
      </c>
      <c r="C226" s="1" t="s">
        <v>155</v>
      </c>
      <c r="D226" s="1">
        <v>2023</v>
      </c>
      <c r="E226" s="1" t="s">
        <v>156</v>
      </c>
      <c r="F226" s="1" t="s">
        <v>23</v>
      </c>
      <c r="G226" s="1" t="s">
        <v>66</v>
      </c>
      <c r="K226" s="1" t="s">
        <v>40</v>
      </c>
      <c r="L226" s="1" t="s">
        <v>146</v>
      </c>
      <c r="O226" s="1" t="s">
        <v>25</v>
      </c>
      <c r="Q226" s="1">
        <v>45</v>
      </c>
      <c r="R226" s="1" t="s">
        <v>70</v>
      </c>
      <c r="S226" s="1">
        <v>0.96078399999999997</v>
      </c>
      <c r="T226" s="1">
        <v>1.0196099999999999</v>
      </c>
      <c r="V226" s="1" t="s">
        <v>28</v>
      </c>
      <c r="W226" s="1" t="s">
        <v>37</v>
      </c>
      <c r="X226" s="1">
        <f t="shared" si="15"/>
        <v>15</v>
      </c>
      <c r="Y226" s="1" t="str">
        <f t="shared" si="13"/>
        <v>high quality</v>
      </c>
    </row>
    <row r="227" spans="1:25" x14ac:dyDescent="0.4">
      <c r="A227" s="1">
        <v>226</v>
      </c>
      <c r="B227" s="1">
        <v>19</v>
      </c>
      <c r="C227" s="1" t="s">
        <v>155</v>
      </c>
      <c r="D227" s="1">
        <v>2023</v>
      </c>
      <c r="E227" s="1" t="s">
        <v>156</v>
      </c>
      <c r="F227" s="1" t="s">
        <v>23</v>
      </c>
      <c r="G227" s="1" t="s">
        <v>66</v>
      </c>
      <c r="K227" s="1" t="s">
        <v>40</v>
      </c>
      <c r="L227" s="1" t="s">
        <v>147</v>
      </c>
      <c r="O227" s="1" t="s">
        <v>25</v>
      </c>
      <c r="Q227" s="1">
        <v>20</v>
      </c>
      <c r="R227" s="1" t="s">
        <v>70</v>
      </c>
      <c r="S227" s="1">
        <v>0.64705900000000005</v>
      </c>
      <c r="T227" s="1">
        <v>1.1617599999999999</v>
      </c>
      <c r="V227" s="1" t="s">
        <v>28</v>
      </c>
      <c r="W227" s="1" t="s">
        <v>37</v>
      </c>
      <c r="X227" s="1">
        <f t="shared" si="15"/>
        <v>15</v>
      </c>
      <c r="Y227" s="1" t="str">
        <f t="shared" si="13"/>
        <v>high quality</v>
      </c>
    </row>
    <row r="228" spans="1:25" x14ac:dyDescent="0.4">
      <c r="A228" s="1">
        <v>227</v>
      </c>
      <c r="B228" s="1">
        <v>19</v>
      </c>
      <c r="C228" s="1" t="s">
        <v>155</v>
      </c>
      <c r="D228" s="1">
        <v>2023</v>
      </c>
      <c r="E228" s="1" t="s">
        <v>156</v>
      </c>
      <c r="F228" s="1" t="s">
        <v>23</v>
      </c>
      <c r="G228" s="1" t="s">
        <v>66</v>
      </c>
      <c r="K228" s="1" t="s">
        <v>40</v>
      </c>
      <c r="L228" s="1" t="s">
        <v>148</v>
      </c>
      <c r="O228" s="1" t="s">
        <v>25</v>
      </c>
      <c r="Q228" s="1">
        <v>3</v>
      </c>
      <c r="R228" s="1" t="s">
        <v>70</v>
      </c>
      <c r="S228" s="1">
        <v>0.25490200000000002</v>
      </c>
      <c r="T228" s="1">
        <v>1.1666700000000001</v>
      </c>
      <c r="V228" s="1" t="s">
        <v>28</v>
      </c>
      <c r="W228" s="1" t="s">
        <v>37</v>
      </c>
      <c r="X228" s="1">
        <f t="shared" si="15"/>
        <v>15</v>
      </c>
      <c r="Y228" s="1" t="str">
        <f t="shared" si="13"/>
        <v>high quality</v>
      </c>
    </row>
    <row r="229" spans="1:25" x14ac:dyDescent="0.4">
      <c r="A229" s="1">
        <v>228</v>
      </c>
      <c r="B229" s="1">
        <v>19</v>
      </c>
      <c r="C229" s="1" t="s">
        <v>155</v>
      </c>
      <c r="D229" s="1">
        <v>2023</v>
      </c>
      <c r="E229" s="1" t="s">
        <v>156</v>
      </c>
      <c r="F229" s="1" t="s">
        <v>23</v>
      </c>
      <c r="G229" s="1" t="s">
        <v>66</v>
      </c>
      <c r="K229" s="1" t="s">
        <v>40</v>
      </c>
      <c r="L229" s="1" t="s">
        <v>149</v>
      </c>
      <c r="O229" s="1" t="s">
        <v>25</v>
      </c>
      <c r="Q229" s="1">
        <v>3</v>
      </c>
      <c r="R229" s="1" t="s">
        <v>70</v>
      </c>
      <c r="S229" s="1">
        <v>0.147059</v>
      </c>
      <c r="T229" s="1">
        <v>1.0637300000000001</v>
      </c>
      <c r="V229" s="1" t="s">
        <v>28</v>
      </c>
      <c r="W229" s="1" t="s">
        <v>37</v>
      </c>
      <c r="X229" s="1">
        <f t="shared" si="15"/>
        <v>15</v>
      </c>
      <c r="Y229" s="1" t="str">
        <f t="shared" si="13"/>
        <v>high quality</v>
      </c>
    </row>
    <row r="230" spans="1:25" x14ac:dyDescent="0.4">
      <c r="A230" s="1">
        <v>229</v>
      </c>
      <c r="B230" s="1">
        <v>19</v>
      </c>
      <c r="C230" s="1" t="s">
        <v>155</v>
      </c>
      <c r="D230" s="1">
        <v>2023</v>
      </c>
      <c r="E230" s="1" t="s">
        <v>156</v>
      </c>
      <c r="F230" s="1" t="s">
        <v>23</v>
      </c>
      <c r="G230" s="1" t="s">
        <v>66</v>
      </c>
      <c r="I230" s="1" t="s">
        <v>150</v>
      </c>
      <c r="K230" s="1" t="s">
        <v>40</v>
      </c>
      <c r="O230" s="1" t="s">
        <v>25</v>
      </c>
      <c r="Q230" s="1">
        <v>191</v>
      </c>
      <c r="R230" s="1" t="s">
        <v>70</v>
      </c>
      <c r="S230" s="1">
        <v>0.92</v>
      </c>
      <c r="T230" s="1">
        <v>0.95703700000000003</v>
      </c>
      <c r="V230" s="1" t="s">
        <v>28</v>
      </c>
      <c r="W230" s="1" t="s">
        <v>37</v>
      </c>
      <c r="X230" s="1">
        <f t="shared" si="15"/>
        <v>15</v>
      </c>
      <c r="Y230" s="1" t="str">
        <f t="shared" si="13"/>
        <v>high quality</v>
      </c>
    </row>
    <row r="231" spans="1:25" x14ac:dyDescent="0.4">
      <c r="A231" s="1">
        <v>230</v>
      </c>
      <c r="B231" s="1">
        <v>19</v>
      </c>
      <c r="C231" s="1" t="s">
        <v>155</v>
      </c>
      <c r="D231" s="1">
        <v>2023</v>
      </c>
      <c r="E231" s="1" t="s">
        <v>156</v>
      </c>
      <c r="F231" s="1" t="s">
        <v>23</v>
      </c>
      <c r="G231" s="1" t="s">
        <v>66</v>
      </c>
      <c r="I231" s="1" t="s">
        <v>150</v>
      </c>
      <c r="K231" s="1" t="s">
        <v>38</v>
      </c>
      <c r="O231" s="1" t="s">
        <v>25</v>
      </c>
      <c r="Q231" s="1">
        <v>81</v>
      </c>
      <c r="R231" s="1" t="s">
        <v>70</v>
      </c>
      <c r="S231" s="1">
        <v>0.93037000000000003</v>
      </c>
      <c r="T231" s="1">
        <v>1.05481</v>
      </c>
      <c r="V231" s="1" t="s">
        <v>28</v>
      </c>
      <c r="W231" s="1" t="s">
        <v>37</v>
      </c>
      <c r="X231" s="1">
        <f t="shared" si="15"/>
        <v>15</v>
      </c>
      <c r="Y231" s="1" t="str">
        <f t="shared" si="13"/>
        <v>high quality</v>
      </c>
    </row>
    <row r="232" spans="1:25" x14ac:dyDescent="0.4">
      <c r="A232" s="1">
        <v>231</v>
      </c>
      <c r="B232" s="1">
        <v>19</v>
      </c>
      <c r="C232" s="1" t="s">
        <v>155</v>
      </c>
      <c r="D232" s="1">
        <v>2023</v>
      </c>
      <c r="E232" s="1" t="s">
        <v>156</v>
      </c>
      <c r="F232" s="1" t="s">
        <v>23</v>
      </c>
      <c r="G232" s="1" t="s">
        <v>66</v>
      </c>
      <c r="I232" s="1" t="s">
        <v>150</v>
      </c>
      <c r="K232" s="1" t="s">
        <v>64</v>
      </c>
      <c r="O232" s="1" t="s">
        <v>25</v>
      </c>
      <c r="Q232" s="1">
        <v>107</v>
      </c>
      <c r="R232" s="1" t="s">
        <v>70</v>
      </c>
      <c r="S232" s="1">
        <v>0.89925900000000003</v>
      </c>
      <c r="T232" s="1">
        <v>1.05481</v>
      </c>
      <c r="V232" s="1" t="s">
        <v>28</v>
      </c>
      <c r="W232" s="1" t="s">
        <v>37</v>
      </c>
      <c r="X232" s="1">
        <f t="shared" si="15"/>
        <v>15</v>
      </c>
      <c r="Y232" s="1" t="str">
        <f t="shared" si="13"/>
        <v>high quality</v>
      </c>
    </row>
    <row r="233" spans="1:25" x14ac:dyDescent="0.4">
      <c r="A233" s="1">
        <v>232</v>
      </c>
      <c r="B233" s="1">
        <v>19</v>
      </c>
      <c r="C233" s="1" t="s">
        <v>155</v>
      </c>
      <c r="D233" s="1">
        <v>2023</v>
      </c>
      <c r="E233" s="1" t="s">
        <v>156</v>
      </c>
      <c r="F233" s="1" t="s">
        <v>23</v>
      </c>
      <c r="G233" s="1" t="s">
        <v>66</v>
      </c>
      <c r="I233" s="1" t="s">
        <v>150</v>
      </c>
      <c r="K233" s="1" t="s">
        <v>40</v>
      </c>
      <c r="O233" s="1" t="s">
        <v>25</v>
      </c>
      <c r="Q233" s="1">
        <v>73</v>
      </c>
      <c r="R233" s="1" t="s">
        <v>70</v>
      </c>
      <c r="S233" s="1">
        <v>0.92888899999999996</v>
      </c>
      <c r="T233" s="1">
        <v>1.04593</v>
      </c>
      <c r="V233" s="1" t="s">
        <v>28</v>
      </c>
      <c r="W233" s="1" t="s">
        <v>37</v>
      </c>
      <c r="X233" s="1">
        <f t="shared" si="15"/>
        <v>15</v>
      </c>
      <c r="Y233" s="1" t="str">
        <f t="shared" si="13"/>
        <v>high quality</v>
      </c>
    </row>
    <row r="234" spans="1:25" x14ac:dyDescent="0.4">
      <c r="A234" s="1">
        <v>233</v>
      </c>
      <c r="B234" s="1">
        <v>19</v>
      </c>
      <c r="C234" s="1" t="s">
        <v>155</v>
      </c>
      <c r="D234" s="1">
        <v>2023</v>
      </c>
      <c r="E234" s="1" t="s">
        <v>156</v>
      </c>
      <c r="F234" s="1" t="s">
        <v>23</v>
      </c>
      <c r="G234" s="1" t="s">
        <v>66</v>
      </c>
      <c r="I234" s="1" t="s">
        <v>151</v>
      </c>
      <c r="K234" s="1" t="s">
        <v>40</v>
      </c>
      <c r="O234" s="1" t="s">
        <v>25</v>
      </c>
      <c r="Q234" s="1">
        <v>84</v>
      </c>
      <c r="R234" s="1" t="s">
        <v>70</v>
      </c>
      <c r="S234" s="1">
        <v>0.83111100000000004</v>
      </c>
      <c r="T234" s="1">
        <v>0.95703700000000003</v>
      </c>
      <c r="V234" s="1" t="s">
        <v>28</v>
      </c>
      <c r="W234" s="1" t="s">
        <v>37</v>
      </c>
      <c r="X234" s="1">
        <f t="shared" si="15"/>
        <v>15</v>
      </c>
      <c r="Y234" s="1" t="str">
        <f t="shared" si="13"/>
        <v>high quality</v>
      </c>
    </row>
    <row r="235" spans="1:25" x14ac:dyDescent="0.4">
      <c r="A235" s="1">
        <v>234</v>
      </c>
      <c r="B235" s="1">
        <v>19</v>
      </c>
      <c r="C235" s="1" t="s">
        <v>155</v>
      </c>
      <c r="D235" s="1">
        <v>2023</v>
      </c>
      <c r="E235" s="1" t="s">
        <v>156</v>
      </c>
      <c r="F235" s="1" t="s">
        <v>23</v>
      </c>
      <c r="G235" s="1" t="s">
        <v>66</v>
      </c>
      <c r="I235" s="1" t="s">
        <v>151</v>
      </c>
      <c r="K235" s="1" t="s">
        <v>38</v>
      </c>
      <c r="O235" s="1" t="s">
        <v>25</v>
      </c>
      <c r="Q235" s="1">
        <v>27</v>
      </c>
      <c r="R235" s="1" t="s">
        <v>70</v>
      </c>
      <c r="S235" s="1">
        <v>1.0192600000000001</v>
      </c>
      <c r="T235" s="1">
        <v>1.19852</v>
      </c>
      <c r="V235" s="1" t="s">
        <v>28</v>
      </c>
      <c r="W235" s="1" t="s">
        <v>37</v>
      </c>
      <c r="X235" s="1">
        <f t="shared" si="15"/>
        <v>15</v>
      </c>
      <c r="Y235" s="1" t="str">
        <f t="shared" si="13"/>
        <v>high quality</v>
      </c>
    </row>
    <row r="236" spans="1:25" x14ac:dyDescent="0.4">
      <c r="A236" s="1">
        <v>235</v>
      </c>
      <c r="B236" s="1">
        <v>19</v>
      </c>
      <c r="C236" s="1" t="s">
        <v>155</v>
      </c>
      <c r="D236" s="1">
        <v>2023</v>
      </c>
      <c r="E236" s="1" t="s">
        <v>156</v>
      </c>
      <c r="F236" s="1" t="s">
        <v>23</v>
      </c>
      <c r="G236" s="1" t="s">
        <v>66</v>
      </c>
      <c r="I236" s="1" t="s">
        <v>151</v>
      </c>
      <c r="K236" s="1" t="s">
        <v>64</v>
      </c>
      <c r="O236" s="1" t="s">
        <v>25</v>
      </c>
      <c r="Q236" s="1">
        <v>58</v>
      </c>
      <c r="R236" s="1" t="s">
        <v>70</v>
      </c>
      <c r="S236" s="1">
        <v>0.95111100000000004</v>
      </c>
      <c r="T236" s="1">
        <v>1.1155600000000001</v>
      </c>
      <c r="V236" s="1" t="s">
        <v>28</v>
      </c>
      <c r="W236" s="1" t="s">
        <v>37</v>
      </c>
      <c r="X236" s="1">
        <f t="shared" ref="X236:X261" si="16">2+2+2+2+2+2+2+1</f>
        <v>15</v>
      </c>
      <c r="Y236" s="1" t="str">
        <f t="shared" si="13"/>
        <v>high quality</v>
      </c>
    </row>
    <row r="237" spans="1:25" x14ac:dyDescent="0.4">
      <c r="A237" s="1">
        <v>236</v>
      </c>
      <c r="B237" s="1">
        <v>19</v>
      </c>
      <c r="C237" s="1" t="s">
        <v>155</v>
      </c>
      <c r="D237" s="1">
        <v>2023</v>
      </c>
      <c r="E237" s="1" t="s">
        <v>156</v>
      </c>
      <c r="F237" s="1" t="s">
        <v>23</v>
      </c>
      <c r="G237" s="1" t="s">
        <v>66</v>
      </c>
      <c r="I237" s="1" t="s">
        <v>151</v>
      </c>
      <c r="K237" s="1" t="s">
        <v>40</v>
      </c>
      <c r="O237" s="1" t="s">
        <v>25</v>
      </c>
      <c r="Q237" s="1">
        <v>49</v>
      </c>
      <c r="R237" s="1" t="s">
        <v>70</v>
      </c>
      <c r="S237" s="1">
        <v>0.84</v>
      </c>
      <c r="T237" s="1">
        <v>1.0074099999999999</v>
      </c>
      <c r="V237" s="1" t="s">
        <v>28</v>
      </c>
      <c r="W237" s="1" t="s">
        <v>37</v>
      </c>
      <c r="X237" s="1">
        <f t="shared" si="16"/>
        <v>15</v>
      </c>
      <c r="Y237" s="1" t="str">
        <f t="shared" si="13"/>
        <v>high quality</v>
      </c>
    </row>
    <row r="238" spans="1:25" x14ac:dyDescent="0.4">
      <c r="A238" s="1">
        <v>237</v>
      </c>
      <c r="B238" s="1">
        <v>19</v>
      </c>
      <c r="C238" s="1" t="s">
        <v>155</v>
      </c>
      <c r="D238" s="1">
        <v>2023</v>
      </c>
      <c r="E238" s="1" t="s">
        <v>156</v>
      </c>
      <c r="F238" s="1" t="s">
        <v>23</v>
      </c>
      <c r="G238" s="1" t="s">
        <v>66</v>
      </c>
      <c r="H238" s="1" t="s">
        <v>152</v>
      </c>
      <c r="K238" s="1" t="s">
        <v>40</v>
      </c>
      <c r="O238" s="1" t="s">
        <v>25</v>
      </c>
      <c r="Q238" s="1">
        <v>63</v>
      </c>
      <c r="R238" s="1" t="s">
        <v>70</v>
      </c>
      <c r="S238" s="1">
        <v>0.92982500000000001</v>
      </c>
      <c r="T238" s="1">
        <v>1.05088</v>
      </c>
      <c r="V238" s="1" t="s">
        <v>28</v>
      </c>
      <c r="W238" s="1" t="s">
        <v>37</v>
      </c>
      <c r="X238" s="1">
        <f t="shared" si="16"/>
        <v>15</v>
      </c>
      <c r="Y238" s="1" t="str">
        <f t="shared" si="13"/>
        <v>high quality</v>
      </c>
    </row>
    <row r="239" spans="1:25" x14ac:dyDescent="0.4">
      <c r="A239" s="1">
        <v>238</v>
      </c>
      <c r="B239" s="1">
        <v>19</v>
      </c>
      <c r="C239" s="1" t="s">
        <v>155</v>
      </c>
      <c r="D239" s="1">
        <v>2023</v>
      </c>
      <c r="E239" s="1" t="s">
        <v>156</v>
      </c>
      <c r="F239" s="1" t="s">
        <v>23</v>
      </c>
      <c r="G239" s="1" t="s">
        <v>66</v>
      </c>
      <c r="H239" s="1" t="s">
        <v>152</v>
      </c>
      <c r="K239" s="1" t="s">
        <v>38</v>
      </c>
      <c r="O239" s="1" t="s">
        <v>25</v>
      </c>
      <c r="Q239" s="1">
        <v>46</v>
      </c>
      <c r="R239" s="1" t="s">
        <v>70</v>
      </c>
      <c r="S239" s="1">
        <v>1.02982</v>
      </c>
      <c r="T239" s="1">
        <v>1.1789499999999999</v>
      </c>
      <c r="V239" s="1" t="s">
        <v>28</v>
      </c>
      <c r="W239" s="1" t="s">
        <v>37</v>
      </c>
      <c r="X239" s="1">
        <f t="shared" si="16"/>
        <v>15</v>
      </c>
      <c r="Y239" s="1" t="str">
        <f t="shared" si="13"/>
        <v>high quality</v>
      </c>
    </row>
    <row r="240" spans="1:25" x14ac:dyDescent="0.4">
      <c r="A240" s="1">
        <v>239</v>
      </c>
      <c r="B240" s="1">
        <v>19</v>
      </c>
      <c r="C240" s="1" t="s">
        <v>155</v>
      </c>
      <c r="D240" s="1">
        <v>2023</v>
      </c>
      <c r="E240" s="1" t="s">
        <v>156</v>
      </c>
      <c r="F240" s="1" t="s">
        <v>23</v>
      </c>
      <c r="G240" s="1" t="s">
        <v>66</v>
      </c>
      <c r="H240" s="1" t="s">
        <v>152</v>
      </c>
      <c r="K240" s="1" t="s">
        <v>64</v>
      </c>
      <c r="O240" s="1" t="s">
        <v>25</v>
      </c>
      <c r="Q240" s="1">
        <v>42</v>
      </c>
      <c r="R240" s="1" t="s">
        <v>70</v>
      </c>
      <c r="S240" s="1">
        <v>0.95964899999999997</v>
      </c>
      <c r="T240" s="1">
        <v>1.0350900000000001</v>
      </c>
      <c r="V240" s="1" t="s">
        <v>28</v>
      </c>
      <c r="W240" s="1" t="s">
        <v>37</v>
      </c>
      <c r="X240" s="1">
        <f t="shared" si="16"/>
        <v>15</v>
      </c>
      <c r="Y240" s="1" t="str">
        <f t="shared" si="13"/>
        <v>high quality</v>
      </c>
    </row>
    <row r="241" spans="1:25" x14ac:dyDescent="0.4">
      <c r="A241" s="1">
        <v>240</v>
      </c>
      <c r="B241" s="1">
        <v>19</v>
      </c>
      <c r="C241" s="1" t="s">
        <v>155</v>
      </c>
      <c r="D241" s="1">
        <v>2023</v>
      </c>
      <c r="E241" s="1" t="s">
        <v>156</v>
      </c>
      <c r="F241" s="1" t="s">
        <v>23</v>
      </c>
      <c r="G241" s="1" t="s">
        <v>66</v>
      </c>
      <c r="H241" s="1" t="s">
        <v>152</v>
      </c>
      <c r="K241" s="1" t="s">
        <v>40</v>
      </c>
      <c r="O241" s="1" t="s">
        <v>25</v>
      </c>
      <c r="Q241" s="1">
        <v>41</v>
      </c>
      <c r="R241" s="1" t="s">
        <v>70</v>
      </c>
      <c r="S241" s="1">
        <v>0.97017500000000001</v>
      </c>
      <c r="T241" s="1">
        <v>1.08772</v>
      </c>
      <c r="V241" s="1" t="s">
        <v>28</v>
      </c>
      <c r="W241" s="1" t="s">
        <v>37</v>
      </c>
      <c r="X241" s="1">
        <f t="shared" si="16"/>
        <v>15</v>
      </c>
      <c r="Y241" s="1" t="str">
        <f t="shared" si="13"/>
        <v>high quality</v>
      </c>
    </row>
    <row r="242" spans="1:25" x14ac:dyDescent="0.4">
      <c r="A242" s="1">
        <v>241</v>
      </c>
      <c r="B242" s="1">
        <v>19</v>
      </c>
      <c r="C242" s="1" t="s">
        <v>155</v>
      </c>
      <c r="D242" s="1">
        <v>2023</v>
      </c>
      <c r="E242" s="1" t="s">
        <v>156</v>
      </c>
      <c r="F242" s="1" t="s">
        <v>23</v>
      </c>
      <c r="G242" s="1" t="s">
        <v>66</v>
      </c>
      <c r="H242" s="1" t="s">
        <v>153</v>
      </c>
      <c r="K242" s="1" t="s">
        <v>40</v>
      </c>
      <c r="O242" s="1" t="s">
        <v>25</v>
      </c>
      <c r="Q242" s="1">
        <v>95</v>
      </c>
      <c r="R242" s="1" t="s">
        <v>70</v>
      </c>
      <c r="S242" s="1">
        <v>0.877193</v>
      </c>
      <c r="T242" s="1">
        <v>0.95613999999999999</v>
      </c>
      <c r="V242" s="1" t="s">
        <v>28</v>
      </c>
      <c r="W242" s="1" t="s">
        <v>37</v>
      </c>
      <c r="X242" s="1">
        <f t="shared" si="16"/>
        <v>15</v>
      </c>
      <c r="Y242" s="1" t="str">
        <f t="shared" si="13"/>
        <v>high quality</v>
      </c>
    </row>
    <row r="243" spans="1:25" x14ac:dyDescent="0.4">
      <c r="A243" s="1">
        <v>242</v>
      </c>
      <c r="B243" s="1">
        <v>19</v>
      </c>
      <c r="C243" s="1" t="s">
        <v>155</v>
      </c>
      <c r="D243" s="1">
        <v>2023</v>
      </c>
      <c r="E243" s="1" t="s">
        <v>156</v>
      </c>
      <c r="F243" s="1" t="s">
        <v>23</v>
      </c>
      <c r="G243" s="1" t="s">
        <v>66</v>
      </c>
      <c r="H243" s="1" t="s">
        <v>153</v>
      </c>
      <c r="K243" s="1" t="s">
        <v>38</v>
      </c>
      <c r="O243" s="1" t="s">
        <v>25</v>
      </c>
      <c r="Q243" s="1">
        <v>54</v>
      </c>
      <c r="R243" s="1" t="s">
        <v>70</v>
      </c>
      <c r="S243" s="1">
        <v>1.01579</v>
      </c>
      <c r="T243" s="1">
        <v>1.0421100000000001</v>
      </c>
      <c r="V243" s="1" t="s">
        <v>28</v>
      </c>
      <c r="W243" s="1" t="s">
        <v>37</v>
      </c>
      <c r="X243" s="1">
        <f t="shared" si="16"/>
        <v>15</v>
      </c>
      <c r="Y243" s="1" t="str">
        <f t="shared" si="13"/>
        <v>high quality</v>
      </c>
    </row>
    <row r="244" spans="1:25" x14ac:dyDescent="0.4">
      <c r="A244" s="1">
        <v>243</v>
      </c>
      <c r="B244" s="1">
        <v>19</v>
      </c>
      <c r="C244" s="1" t="s">
        <v>155</v>
      </c>
      <c r="D244" s="1">
        <v>2023</v>
      </c>
      <c r="E244" s="1" t="s">
        <v>156</v>
      </c>
      <c r="F244" s="1" t="s">
        <v>23</v>
      </c>
      <c r="G244" s="1" t="s">
        <v>66</v>
      </c>
      <c r="H244" s="1" t="s">
        <v>153</v>
      </c>
      <c r="K244" s="1" t="s">
        <v>64</v>
      </c>
      <c r="O244" s="1" t="s">
        <v>25</v>
      </c>
      <c r="Q244" s="1">
        <v>106</v>
      </c>
      <c r="R244" s="1" t="s">
        <v>70</v>
      </c>
      <c r="S244" s="1">
        <v>0.93157900000000005</v>
      </c>
      <c r="T244" s="1">
        <v>1.11754</v>
      </c>
      <c r="V244" s="1" t="s">
        <v>28</v>
      </c>
      <c r="W244" s="1" t="s">
        <v>37</v>
      </c>
      <c r="X244" s="1">
        <f t="shared" si="16"/>
        <v>15</v>
      </c>
      <c r="Y244" s="1" t="str">
        <f t="shared" si="13"/>
        <v>high quality</v>
      </c>
    </row>
    <row r="245" spans="1:25" x14ac:dyDescent="0.4">
      <c r="A245" s="1">
        <v>244</v>
      </c>
      <c r="B245" s="1">
        <v>19</v>
      </c>
      <c r="C245" s="1" t="s">
        <v>155</v>
      </c>
      <c r="D245" s="1">
        <v>2023</v>
      </c>
      <c r="E245" s="1" t="s">
        <v>156</v>
      </c>
      <c r="F245" s="1" t="s">
        <v>23</v>
      </c>
      <c r="G245" s="1" t="s">
        <v>66</v>
      </c>
      <c r="H245" s="1" t="s">
        <v>153</v>
      </c>
      <c r="K245" s="1" t="s">
        <v>40</v>
      </c>
      <c r="O245" s="1" t="s">
        <v>25</v>
      </c>
      <c r="Q245" s="1">
        <v>60</v>
      </c>
      <c r="R245" s="1" t="s">
        <v>70</v>
      </c>
      <c r="S245" s="1">
        <v>0.78947400000000001</v>
      </c>
      <c r="T245" s="1">
        <v>0.97543899999999994</v>
      </c>
      <c r="V245" s="1" t="s">
        <v>28</v>
      </c>
      <c r="W245" s="1" t="s">
        <v>37</v>
      </c>
      <c r="X245" s="1">
        <f t="shared" si="16"/>
        <v>15</v>
      </c>
      <c r="Y245" s="1" t="str">
        <f t="shared" si="13"/>
        <v>high quality</v>
      </c>
    </row>
    <row r="246" spans="1:25" x14ac:dyDescent="0.4">
      <c r="A246" s="1">
        <v>245</v>
      </c>
      <c r="B246" s="1">
        <v>19</v>
      </c>
      <c r="C246" s="1" t="s">
        <v>155</v>
      </c>
      <c r="D246" s="1">
        <v>2023</v>
      </c>
      <c r="E246" s="1" t="s">
        <v>156</v>
      </c>
      <c r="F246" s="1" t="s">
        <v>23</v>
      </c>
      <c r="G246" s="1" t="s">
        <v>66</v>
      </c>
      <c r="H246" s="1" t="s">
        <v>154</v>
      </c>
      <c r="K246" s="1" t="s">
        <v>40</v>
      </c>
      <c r="O246" s="1" t="s">
        <v>25</v>
      </c>
      <c r="Q246" s="1">
        <v>70</v>
      </c>
      <c r="R246" s="1" t="s">
        <v>70</v>
      </c>
      <c r="S246" s="1">
        <v>0.91228100000000001</v>
      </c>
      <c r="T246" s="1">
        <v>0.94561399999999995</v>
      </c>
      <c r="V246" s="1" t="s">
        <v>28</v>
      </c>
      <c r="W246" s="1" t="s">
        <v>37</v>
      </c>
      <c r="X246" s="1">
        <f t="shared" si="16"/>
        <v>15</v>
      </c>
      <c r="Y246" s="1" t="str">
        <f t="shared" si="13"/>
        <v>high quality</v>
      </c>
    </row>
    <row r="247" spans="1:25" x14ac:dyDescent="0.4">
      <c r="A247" s="1">
        <v>246</v>
      </c>
      <c r="B247" s="1">
        <v>19</v>
      </c>
      <c r="C247" s="1" t="s">
        <v>155</v>
      </c>
      <c r="D247" s="1">
        <v>2023</v>
      </c>
      <c r="E247" s="1" t="s">
        <v>156</v>
      </c>
      <c r="F247" s="1" t="s">
        <v>23</v>
      </c>
      <c r="G247" s="1" t="s">
        <v>66</v>
      </c>
      <c r="H247" s="1" t="s">
        <v>154</v>
      </c>
      <c r="K247" s="1" t="s">
        <v>38</v>
      </c>
      <c r="O247" s="1" t="s">
        <v>25</v>
      </c>
      <c r="Q247" s="1">
        <v>6</v>
      </c>
      <c r="R247" s="1" t="s">
        <v>70</v>
      </c>
      <c r="S247" s="1">
        <v>0.55438600000000005</v>
      </c>
      <c r="T247" s="1">
        <v>1.05088</v>
      </c>
      <c r="V247" s="1" t="s">
        <v>28</v>
      </c>
      <c r="W247" s="1" t="s">
        <v>37</v>
      </c>
      <c r="X247" s="1">
        <f t="shared" si="16"/>
        <v>15</v>
      </c>
      <c r="Y247" s="1" t="str">
        <f t="shared" si="13"/>
        <v>high quality</v>
      </c>
    </row>
    <row r="248" spans="1:25" x14ac:dyDescent="0.4">
      <c r="A248" s="1">
        <v>247</v>
      </c>
      <c r="B248" s="1">
        <v>19</v>
      </c>
      <c r="C248" s="1" t="s">
        <v>155</v>
      </c>
      <c r="D248" s="1">
        <v>2023</v>
      </c>
      <c r="E248" s="1" t="s">
        <v>156</v>
      </c>
      <c r="F248" s="1" t="s">
        <v>23</v>
      </c>
      <c r="G248" s="1" t="s">
        <v>66</v>
      </c>
      <c r="H248" s="1" t="s">
        <v>154</v>
      </c>
      <c r="K248" s="1" t="s">
        <v>64</v>
      </c>
      <c r="O248" s="1" t="s">
        <v>25</v>
      </c>
      <c r="Q248" s="1">
        <v>4</v>
      </c>
      <c r="R248" s="1" t="s">
        <v>70</v>
      </c>
      <c r="S248" s="1">
        <v>0.74385999999999997</v>
      </c>
      <c r="T248" s="1">
        <v>0.99824599999999997</v>
      </c>
      <c r="V248" s="1" t="s">
        <v>28</v>
      </c>
      <c r="W248" s="1" t="s">
        <v>37</v>
      </c>
      <c r="X248" s="1">
        <f t="shared" si="16"/>
        <v>15</v>
      </c>
      <c r="Y248" s="1" t="str">
        <f t="shared" si="13"/>
        <v>high quality</v>
      </c>
    </row>
    <row r="249" spans="1:25" x14ac:dyDescent="0.4">
      <c r="A249" s="1">
        <v>248</v>
      </c>
      <c r="B249" s="1">
        <v>19</v>
      </c>
      <c r="C249" s="1" t="s">
        <v>155</v>
      </c>
      <c r="D249" s="1">
        <v>2023</v>
      </c>
      <c r="E249" s="1" t="s">
        <v>156</v>
      </c>
      <c r="F249" s="1" t="s">
        <v>23</v>
      </c>
      <c r="G249" s="1" t="s">
        <v>66</v>
      </c>
      <c r="H249" s="1" t="s">
        <v>154</v>
      </c>
      <c r="K249" s="1" t="s">
        <v>40</v>
      </c>
      <c r="O249" s="1" t="s">
        <v>25</v>
      </c>
      <c r="Q249" s="1">
        <v>7</v>
      </c>
      <c r="R249" s="1" t="s">
        <v>70</v>
      </c>
      <c r="S249" s="1">
        <v>0.93157900000000005</v>
      </c>
      <c r="T249" s="1">
        <v>1.0421100000000001</v>
      </c>
      <c r="V249" s="1" t="s">
        <v>28</v>
      </c>
      <c r="W249" s="1" t="s">
        <v>37</v>
      </c>
      <c r="X249" s="1">
        <f t="shared" si="16"/>
        <v>15</v>
      </c>
      <c r="Y249" s="1" t="str">
        <f t="shared" si="13"/>
        <v>high quality</v>
      </c>
    </row>
    <row r="250" spans="1:25" x14ac:dyDescent="0.4">
      <c r="A250" s="1">
        <v>249</v>
      </c>
      <c r="B250" s="1">
        <v>19</v>
      </c>
      <c r="C250" s="1" t="s">
        <v>155</v>
      </c>
      <c r="D250" s="1">
        <v>2023</v>
      </c>
      <c r="E250" s="1" t="s">
        <v>156</v>
      </c>
      <c r="F250" s="1" t="s">
        <v>23</v>
      </c>
      <c r="G250" s="1" t="s">
        <v>76</v>
      </c>
      <c r="K250" s="1" t="s">
        <v>40</v>
      </c>
      <c r="O250" s="1" t="s">
        <v>25</v>
      </c>
      <c r="Q250" s="1">
        <v>159</v>
      </c>
      <c r="R250" s="1" t="s">
        <v>70</v>
      </c>
      <c r="S250" s="1">
        <v>0.90112999999999999</v>
      </c>
      <c r="T250" s="1">
        <v>0.94632799999999995</v>
      </c>
      <c r="V250" s="1" t="s">
        <v>28</v>
      </c>
      <c r="W250" s="1" t="s">
        <v>37</v>
      </c>
      <c r="X250" s="1">
        <f t="shared" si="16"/>
        <v>15</v>
      </c>
      <c r="Y250" s="1" t="str">
        <f t="shared" si="13"/>
        <v>high quality</v>
      </c>
    </row>
    <row r="251" spans="1:25" x14ac:dyDescent="0.4">
      <c r="A251" s="1">
        <v>250</v>
      </c>
      <c r="B251" s="1">
        <v>19</v>
      </c>
      <c r="C251" s="1" t="s">
        <v>155</v>
      </c>
      <c r="D251" s="1">
        <v>2023</v>
      </c>
      <c r="E251" s="1" t="s">
        <v>156</v>
      </c>
      <c r="F251" s="1" t="s">
        <v>23</v>
      </c>
      <c r="G251" s="1" t="s">
        <v>76</v>
      </c>
      <c r="K251" s="1" t="s">
        <v>38</v>
      </c>
      <c r="O251" s="1" t="s">
        <v>25</v>
      </c>
      <c r="Q251" s="1">
        <v>79</v>
      </c>
      <c r="R251" s="1" t="s">
        <v>70</v>
      </c>
      <c r="S251" s="1">
        <v>1.05932</v>
      </c>
      <c r="T251" s="1">
        <v>1.1045199999999999</v>
      </c>
      <c r="V251" s="1" t="s">
        <v>28</v>
      </c>
      <c r="W251" s="1" t="s">
        <v>37</v>
      </c>
      <c r="X251" s="1">
        <f t="shared" si="16"/>
        <v>15</v>
      </c>
      <c r="Y251" s="1" t="str">
        <f t="shared" si="13"/>
        <v>high quality</v>
      </c>
    </row>
    <row r="252" spans="1:25" x14ac:dyDescent="0.4">
      <c r="A252" s="1">
        <v>251</v>
      </c>
      <c r="B252" s="1">
        <v>19</v>
      </c>
      <c r="C252" s="1" t="s">
        <v>155</v>
      </c>
      <c r="D252" s="1">
        <v>2023</v>
      </c>
      <c r="E252" s="1" t="s">
        <v>156</v>
      </c>
      <c r="F252" s="1" t="s">
        <v>23</v>
      </c>
      <c r="G252" s="1" t="s">
        <v>76</v>
      </c>
      <c r="K252" s="1" t="s">
        <v>64</v>
      </c>
      <c r="O252" s="1" t="s">
        <v>25</v>
      </c>
      <c r="Q252" s="1">
        <v>94</v>
      </c>
      <c r="R252" s="1" t="s">
        <v>70</v>
      </c>
      <c r="S252" s="1">
        <v>0.95762700000000001</v>
      </c>
      <c r="T252" s="1">
        <v>1.0367200000000001</v>
      </c>
      <c r="V252" s="1" t="s">
        <v>28</v>
      </c>
      <c r="W252" s="1" t="s">
        <v>37</v>
      </c>
      <c r="X252" s="1">
        <f t="shared" si="16"/>
        <v>15</v>
      </c>
      <c r="Y252" s="1" t="str">
        <f t="shared" si="13"/>
        <v>high quality</v>
      </c>
    </row>
    <row r="253" spans="1:25" x14ac:dyDescent="0.4">
      <c r="A253" s="1">
        <v>252</v>
      </c>
      <c r="B253" s="1">
        <v>19</v>
      </c>
      <c r="C253" s="1" t="s">
        <v>155</v>
      </c>
      <c r="D253" s="1">
        <v>2023</v>
      </c>
      <c r="E253" s="1" t="s">
        <v>156</v>
      </c>
      <c r="F253" s="1" t="s">
        <v>23</v>
      </c>
      <c r="G253" s="1" t="s">
        <v>76</v>
      </c>
      <c r="K253" s="1" t="s">
        <v>40</v>
      </c>
      <c r="O253" s="1" t="s">
        <v>25</v>
      </c>
      <c r="Q253" s="1">
        <v>63</v>
      </c>
      <c r="R253" s="1" t="s">
        <v>70</v>
      </c>
      <c r="S253" s="1">
        <v>0.93502799999999997</v>
      </c>
      <c r="T253" s="1">
        <v>1.1045199999999999</v>
      </c>
      <c r="V253" s="1" t="s">
        <v>28</v>
      </c>
      <c r="W253" s="1" t="s">
        <v>37</v>
      </c>
      <c r="X253" s="1">
        <f t="shared" si="16"/>
        <v>15</v>
      </c>
      <c r="Y253" s="1" t="str">
        <f t="shared" si="13"/>
        <v>high quality</v>
      </c>
    </row>
    <row r="254" spans="1:25" x14ac:dyDescent="0.4">
      <c r="A254" s="1">
        <v>253</v>
      </c>
      <c r="B254" s="1">
        <v>19</v>
      </c>
      <c r="C254" s="1" t="s">
        <v>155</v>
      </c>
      <c r="D254" s="1">
        <v>2023</v>
      </c>
      <c r="E254" s="1" t="s">
        <v>156</v>
      </c>
      <c r="F254" s="1" t="s">
        <v>23</v>
      </c>
      <c r="G254" s="1" t="s">
        <v>104</v>
      </c>
      <c r="K254" s="1" t="s">
        <v>40</v>
      </c>
      <c r="O254" s="1" t="s">
        <v>25</v>
      </c>
      <c r="Q254" s="1">
        <v>19</v>
      </c>
      <c r="R254" s="1" t="s">
        <v>70</v>
      </c>
      <c r="S254" s="1">
        <v>0.76271199999999995</v>
      </c>
      <c r="T254" s="1">
        <v>0.97740099999999996</v>
      </c>
      <c r="V254" s="1" t="s">
        <v>28</v>
      </c>
      <c r="W254" s="1" t="s">
        <v>37</v>
      </c>
      <c r="X254" s="1">
        <f t="shared" si="16"/>
        <v>15</v>
      </c>
      <c r="Y254" s="1" t="str">
        <f t="shared" si="13"/>
        <v>high quality</v>
      </c>
    </row>
    <row r="255" spans="1:25" x14ac:dyDescent="0.4">
      <c r="A255" s="1">
        <v>254</v>
      </c>
      <c r="B255" s="1">
        <v>19</v>
      </c>
      <c r="C255" s="1" t="s">
        <v>155</v>
      </c>
      <c r="D255" s="1">
        <v>2023</v>
      </c>
      <c r="E255" s="1" t="s">
        <v>156</v>
      </c>
      <c r="F255" s="1" t="s">
        <v>23</v>
      </c>
      <c r="G255" s="1" t="s">
        <v>104</v>
      </c>
      <c r="K255" s="1" t="s">
        <v>64</v>
      </c>
      <c r="O255" s="1" t="s">
        <v>25</v>
      </c>
      <c r="Q255" s="1">
        <v>28</v>
      </c>
      <c r="R255" s="1" t="s">
        <v>70</v>
      </c>
      <c r="S255" s="1">
        <v>0.96045199999999997</v>
      </c>
      <c r="T255" s="1">
        <v>1.0282500000000001</v>
      </c>
      <c r="V255" s="1" t="s">
        <v>28</v>
      </c>
      <c r="W255" s="1" t="s">
        <v>37</v>
      </c>
      <c r="X255" s="1">
        <f t="shared" si="16"/>
        <v>15</v>
      </c>
      <c r="Y255" s="1" t="str">
        <f t="shared" si="13"/>
        <v>high quality</v>
      </c>
    </row>
    <row r="256" spans="1:25" x14ac:dyDescent="0.4">
      <c r="A256" s="1">
        <v>255</v>
      </c>
      <c r="B256" s="1">
        <v>19</v>
      </c>
      <c r="C256" s="1" t="s">
        <v>155</v>
      </c>
      <c r="D256" s="1">
        <v>2023</v>
      </c>
      <c r="E256" s="1" t="s">
        <v>156</v>
      </c>
      <c r="F256" s="1" t="s">
        <v>23</v>
      </c>
      <c r="G256" s="1" t="s">
        <v>104</v>
      </c>
      <c r="K256" s="1" t="s">
        <v>40</v>
      </c>
      <c r="O256" s="1" t="s">
        <v>25</v>
      </c>
      <c r="Q256" s="1">
        <v>16</v>
      </c>
      <c r="R256" s="1" t="s">
        <v>70</v>
      </c>
      <c r="S256" s="1">
        <v>0.90395499999999995</v>
      </c>
      <c r="T256" s="1">
        <v>1.0367200000000001</v>
      </c>
      <c r="V256" s="1" t="s">
        <v>28</v>
      </c>
      <c r="W256" s="1" t="s">
        <v>37</v>
      </c>
      <c r="X256" s="1">
        <f t="shared" si="16"/>
        <v>15</v>
      </c>
      <c r="Y256" s="1" t="str">
        <f t="shared" si="13"/>
        <v>high quality</v>
      </c>
    </row>
    <row r="257" spans="1:25" x14ac:dyDescent="0.4">
      <c r="A257" s="1">
        <v>256</v>
      </c>
      <c r="B257" s="1">
        <v>19</v>
      </c>
      <c r="C257" s="1" t="s">
        <v>155</v>
      </c>
      <c r="D257" s="1">
        <v>2023</v>
      </c>
      <c r="E257" s="1" t="s">
        <v>156</v>
      </c>
      <c r="F257" s="1" t="s">
        <v>23</v>
      </c>
      <c r="G257" s="1" t="s">
        <v>102</v>
      </c>
      <c r="K257" s="1" t="s">
        <v>40</v>
      </c>
      <c r="O257" s="1" t="s">
        <v>25</v>
      </c>
      <c r="Q257" s="1">
        <v>46</v>
      </c>
      <c r="R257" s="1" t="s">
        <v>70</v>
      </c>
      <c r="S257" s="1">
        <v>0.867232</v>
      </c>
      <c r="T257" s="1">
        <v>1.0282500000000001</v>
      </c>
      <c r="V257" s="1" t="s">
        <v>28</v>
      </c>
      <c r="W257" s="1" t="s">
        <v>37</v>
      </c>
      <c r="X257" s="1">
        <f t="shared" si="16"/>
        <v>15</v>
      </c>
      <c r="Y257" s="1" t="str">
        <f t="shared" si="13"/>
        <v>high quality</v>
      </c>
    </row>
    <row r="258" spans="1:25" x14ac:dyDescent="0.4">
      <c r="A258" s="1">
        <v>257</v>
      </c>
      <c r="B258" s="1">
        <v>19</v>
      </c>
      <c r="C258" s="1" t="s">
        <v>155</v>
      </c>
      <c r="D258" s="1">
        <v>2023</v>
      </c>
      <c r="E258" s="1" t="s">
        <v>156</v>
      </c>
      <c r="F258" s="1" t="s">
        <v>23</v>
      </c>
      <c r="G258" s="1" t="s">
        <v>102</v>
      </c>
      <c r="K258" s="1" t="s">
        <v>38</v>
      </c>
      <c r="O258" s="1" t="s">
        <v>25</v>
      </c>
      <c r="Q258" s="1">
        <v>7</v>
      </c>
      <c r="R258" s="1" t="s">
        <v>70</v>
      </c>
      <c r="S258" s="1">
        <v>0.68644099999999997</v>
      </c>
      <c r="T258" s="1">
        <v>1.15537</v>
      </c>
      <c r="V258" s="1" t="s">
        <v>28</v>
      </c>
      <c r="W258" s="1" t="s">
        <v>37</v>
      </c>
      <c r="X258" s="1">
        <f t="shared" si="16"/>
        <v>15</v>
      </c>
      <c r="Y258" s="1" t="str">
        <f t="shared" si="13"/>
        <v>high quality</v>
      </c>
    </row>
    <row r="259" spans="1:25" x14ac:dyDescent="0.4">
      <c r="A259" s="1">
        <v>258</v>
      </c>
      <c r="B259" s="1">
        <v>19</v>
      </c>
      <c r="C259" s="1" t="s">
        <v>155</v>
      </c>
      <c r="D259" s="1">
        <v>2023</v>
      </c>
      <c r="E259" s="1" t="s">
        <v>156</v>
      </c>
      <c r="F259" s="1" t="s">
        <v>23</v>
      </c>
      <c r="G259" s="1" t="s">
        <v>102</v>
      </c>
      <c r="K259" s="1" t="s">
        <v>64</v>
      </c>
      <c r="O259" s="1" t="s">
        <v>25</v>
      </c>
      <c r="Q259" s="1">
        <v>24</v>
      </c>
      <c r="R259" s="1" t="s">
        <v>70</v>
      </c>
      <c r="S259" s="1">
        <v>0.78531099999999998</v>
      </c>
      <c r="T259" s="1">
        <v>1.12429</v>
      </c>
      <c r="V259" s="1" t="s">
        <v>28</v>
      </c>
      <c r="W259" s="1" t="s">
        <v>37</v>
      </c>
      <c r="X259" s="1">
        <f t="shared" si="16"/>
        <v>15</v>
      </c>
      <c r="Y259" s="1" t="str">
        <f t="shared" ref="Y259:Y322" si="17">IF(X259&lt;15,"low quality","high quality")</f>
        <v>high quality</v>
      </c>
    </row>
    <row r="260" spans="1:25" x14ac:dyDescent="0.4">
      <c r="A260" s="1">
        <v>259</v>
      </c>
      <c r="B260" s="1">
        <v>19</v>
      </c>
      <c r="C260" s="1" t="s">
        <v>155</v>
      </c>
      <c r="D260" s="1">
        <v>2023</v>
      </c>
      <c r="E260" s="1" t="s">
        <v>156</v>
      </c>
      <c r="F260" s="1" t="s">
        <v>23</v>
      </c>
      <c r="G260" s="1" t="s">
        <v>102</v>
      </c>
      <c r="K260" s="1" t="s">
        <v>40</v>
      </c>
      <c r="O260" s="1" t="s">
        <v>25</v>
      </c>
      <c r="Q260" s="1">
        <v>16</v>
      </c>
      <c r="R260" s="1" t="s">
        <v>70</v>
      </c>
      <c r="S260" s="1">
        <v>0.54519799999999996</v>
      </c>
      <c r="T260" s="1">
        <v>0.81355900000000003</v>
      </c>
      <c r="V260" s="1" t="s">
        <v>28</v>
      </c>
      <c r="W260" s="1" t="s">
        <v>37</v>
      </c>
      <c r="X260" s="1">
        <f t="shared" si="16"/>
        <v>15</v>
      </c>
      <c r="Y260" s="1" t="str">
        <f t="shared" si="17"/>
        <v>high quality</v>
      </c>
    </row>
    <row r="261" spans="1:25" x14ac:dyDescent="0.4">
      <c r="A261" s="1">
        <v>260</v>
      </c>
      <c r="B261" s="1">
        <v>20</v>
      </c>
      <c r="C261" s="1" t="s">
        <v>157</v>
      </c>
      <c r="D261" s="1">
        <v>2018</v>
      </c>
      <c r="E261" s="1" t="s">
        <v>158</v>
      </c>
      <c r="F261" s="1" t="s">
        <v>23</v>
      </c>
      <c r="O261" s="1" t="s">
        <v>25</v>
      </c>
      <c r="Q261" s="1">
        <v>3</v>
      </c>
      <c r="R261" s="1" t="s">
        <v>70</v>
      </c>
      <c r="S261" s="1">
        <v>1.35</v>
      </c>
      <c r="T261" s="1">
        <v>1.48</v>
      </c>
      <c r="V261" s="1" t="s">
        <v>32</v>
      </c>
      <c r="W261" s="1" t="s">
        <v>37</v>
      </c>
      <c r="X261" s="1">
        <f t="shared" si="16"/>
        <v>15</v>
      </c>
      <c r="Y261" s="1" t="str">
        <f t="shared" si="17"/>
        <v>high quality</v>
      </c>
    </row>
    <row r="262" spans="1:25" x14ac:dyDescent="0.4">
      <c r="A262" s="1">
        <v>261</v>
      </c>
      <c r="B262" s="1">
        <v>21</v>
      </c>
      <c r="C262" s="1" t="s">
        <v>160</v>
      </c>
      <c r="D262" s="1">
        <v>2019</v>
      </c>
      <c r="E262" s="1" t="s">
        <v>161</v>
      </c>
      <c r="F262" s="1" t="s">
        <v>159</v>
      </c>
      <c r="O262" s="1" t="s">
        <v>25</v>
      </c>
      <c r="Q262" s="1">
        <v>5</v>
      </c>
      <c r="R262" s="1" t="s">
        <v>15</v>
      </c>
      <c r="T262" s="1">
        <v>0.20582523999999996</v>
      </c>
      <c r="U262" s="1">
        <v>9.2125644402053466E-2</v>
      </c>
      <c r="V262" s="1" t="s">
        <v>32</v>
      </c>
      <c r="W262" s="1" t="s">
        <v>53</v>
      </c>
      <c r="X262" s="1">
        <f>2+2+2+2+2+1+1+1</f>
        <v>13</v>
      </c>
      <c r="Y262" s="1" t="str">
        <f t="shared" si="17"/>
        <v>low quality</v>
      </c>
    </row>
    <row r="263" spans="1:25" x14ac:dyDescent="0.4">
      <c r="A263" s="1">
        <v>262</v>
      </c>
      <c r="B263" s="1">
        <v>22</v>
      </c>
      <c r="C263" s="1" t="s">
        <v>163</v>
      </c>
      <c r="D263" s="1">
        <v>2023</v>
      </c>
      <c r="E263" s="1" t="s">
        <v>164</v>
      </c>
      <c r="F263" s="1" t="s">
        <v>23</v>
      </c>
      <c r="O263" s="1" t="s">
        <v>24</v>
      </c>
      <c r="Q263" s="1">
        <v>97</v>
      </c>
      <c r="R263" s="1" t="s">
        <v>27</v>
      </c>
      <c r="S263" s="1">
        <v>-14.7059</v>
      </c>
      <c r="T263" s="1">
        <v>3.26797</v>
      </c>
      <c r="V263" s="1" t="s">
        <v>33</v>
      </c>
      <c r="W263" s="1" t="s">
        <v>37</v>
      </c>
      <c r="X263" s="1">
        <f t="shared" ref="X263:X271" si="18">2+2+2+2+2+2+1+1</f>
        <v>14</v>
      </c>
      <c r="Y263" s="1" t="str">
        <f t="shared" si="17"/>
        <v>low quality</v>
      </c>
    </row>
    <row r="264" spans="1:25" x14ac:dyDescent="0.4">
      <c r="A264" s="1">
        <v>263</v>
      </c>
      <c r="B264" s="1">
        <v>22</v>
      </c>
      <c r="C264" s="1" t="s">
        <v>163</v>
      </c>
      <c r="D264" s="1">
        <v>2023</v>
      </c>
      <c r="E264" s="1" t="s">
        <v>164</v>
      </c>
      <c r="F264" s="1" t="s">
        <v>23</v>
      </c>
      <c r="O264" s="1" t="s">
        <v>24</v>
      </c>
      <c r="Q264" s="1">
        <v>29</v>
      </c>
      <c r="R264" s="1" t="s">
        <v>27</v>
      </c>
      <c r="S264" s="1">
        <v>-29.2135</v>
      </c>
      <c r="T264" s="1">
        <v>-3.9325800000000002</v>
      </c>
      <c r="V264" s="1" t="s">
        <v>33</v>
      </c>
      <c r="W264" s="1" t="s">
        <v>37</v>
      </c>
      <c r="X264" s="1">
        <f t="shared" si="18"/>
        <v>14</v>
      </c>
      <c r="Y264" s="1" t="str">
        <f t="shared" si="17"/>
        <v>low quality</v>
      </c>
    </row>
    <row r="265" spans="1:25" x14ac:dyDescent="0.4">
      <c r="A265" s="1">
        <v>264</v>
      </c>
      <c r="B265" s="1">
        <v>22</v>
      </c>
      <c r="C265" s="1" t="s">
        <v>163</v>
      </c>
      <c r="D265" s="1">
        <v>2023</v>
      </c>
      <c r="E265" s="1" t="s">
        <v>164</v>
      </c>
      <c r="F265" s="1" t="s">
        <v>23</v>
      </c>
      <c r="J265" s="1" t="s">
        <v>56</v>
      </c>
      <c r="O265" s="1" t="s">
        <v>24</v>
      </c>
      <c r="Q265" s="1">
        <v>84</v>
      </c>
      <c r="R265" s="1" t="s">
        <v>27</v>
      </c>
      <c r="S265" s="1">
        <v>-10.112399999999999</v>
      </c>
      <c r="T265" s="1">
        <v>8.9887599999999992</v>
      </c>
      <c r="V265" s="1" t="s">
        <v>33</v>
      </c>
      <c r="W265" s="1" t="s">
        <v>37</v>
      </c>
      <c r="X265" s="1">
        <f t="shared" si="18"/>
        <v>14</v>
      </c>
      <c r="Y265" s="1" t="str">
        <f t="shared" si="17"/>
        <v>low quality</v>
      </c>
    </row>
    <row r="266" spans="1:25" x14ac:dyDescent="0.4">
      <c r="A266" s="1">
        <v>265</v>
      </c>
      <c r="B266" s="1">
        <v>22</v>
      </c>
      <c r="C266" s="1" t="s">
        <v>163</v>
      </c>
      <c r="D266" s="1">
        <v>2023</v>
      </c>
      <c r="E266" s="1" t="s">
        <v>164</v>
      </c>
      <c r="F266" s="1" t="s">
        <v>23</v>
      </c>
      <c r="J266" s="1" t="s">
        <v>55</v>
      </c>
      <c r="O266" s="1" t="s">
        <v>24</v>
      </c>
      <c r="Q266" s="1">
        <v>7</v>
      </c>
      <c r="R266" s="1" t="s">
        <v>27</v>
      </c>
      <c r="S266" s="1">
        <v>-34.831499999999998</v>
      </c>
      <c r="T266" s="1">
        <v>-8.4269700000000007</v>
      </c>
      <c r="V266" s="1" t="s">
        <v>33</v>
      </c>
      <c r="W266" s="1" t="s">
        <v>37</v>
      </c>
      <c r="X266" s="1">
        <f t="shared" si="18"/>
        <v>14</v>
      </c>
      <c r="Y266" s="1" t="str">
        <f t="shared" si="17"/>
        <v>low quality</v>
      </c>
    </row>
    <row r="267" spans="1:25" x14ac:dyDescent="0.4">
      <c r="A267" s="1">
        <v>266</v>
      </c>
      <c r="B267" s="1">
        <v>22</v>
      </c>
      <c r="C267" s="1" t="s">
        <v>163</v>
      </c>
      <c r="D267" s="1">
        <v>2023</v>
      </c>
      <c r="E267" s="1" t="s">
        <v>164</v>
      </c>
      <c r="F267" s="1" t="s">
        <v>23</v>
      </c>
      <c r="J267" s="1" t="s">
        <v>54</v>
      </c>
      <c r="O267" s="1" t="s">
        <v>24</v>
      </c>
      <c r="Q267" s="1">
        <v>6</v>
      </c>
      <c r="R267" s="1" t="s">
        <v>27</v>
      </c>
      <c r="S267" s="1">
        <v>-56.741599999999998</v>
      </c>
      <c r="T267" s="1">
        <v>-31.460699999999999</v>
      </c>
      <c r="V267" s="1" t="s">
        <v>33</v>
      </c>
      <c r="W267" s="1" t="s">
        <v>37</v>
      </c>
      <c r="X267" s="1">
        <f t="shared" si="18"/>
        <v>14</v>
      </c>
      <c r="Y267" s="1" t="str">
        <f t="shared" si="17"/>
        <v>low quality</v>
      </c>
    </row>
    <row r="268" spans="1:25" x14ac:dyDescent="0.4">
      <c r="A268" s="1">
        <v>267</v>
      </c>
      <c r="B268" s="1">
        <v>22</v>
      </c>
      <c r="C268" s="1" t="s">
        <v>163</v>
      </c>
      <c r="D268" s="1">
        <v>2023</v>
      </c>
      <c r="E268" s="1" t="s">
        <v>164</v>
      </c>
      <c r="F268" s="1" t="s">
        <v>23</v>
      </c>
      <c r="K268" s="1" t="s">
        <v>38</v>
      </c>
      <c r="O268" s="1" t="s">
        <v>24</v>
      </c>
      <c r="Q268" s="1">
        <v>27</v>
      </c>
      <c r="R268" s="1" t="s">
        <v>27</v>
      </c>
      <c r="S268" s="1">
        <v>-20.7865</v>
      </c>
      <c r="T268" s="1">
        <v>0.56179800000000002</v>
      </c>
      <c r="V268" s="1" t="s">
        <v>33</v>
      </c>
      <c r="W268" s="1" t="s">
        <v>37</v>
      </c>
      <c r="X268" s="1">
        <f t="shared" si="18"/>
        <v>14</v>
      </c>
      <c r="Y268" s="1" t="str">
        <f t="shared" si="17"/>
        <v>low quality</v>
      </c>
    </row>
    <row r="269" spans="1:25" x14ac:dyDescent="0.4">
      <c r="A269" s="1">
        <v>268</v>
      </c>
      <c r="B269" s="1">
        <v>22</v>
      </c>
      <c r="C269" s="1" t="s">
        <v>163</v>
      </c>
      <c r="D269" s="1">
        <v>2023</v>
      </c>
      <c r="E269" s="1" t="s">
        <v>164</v>
      </c>
      <c r="F269" s="1" t="s">
        <v>23</v>
      </c>
      <c r="K269" s="1" t="s">
        <v>40</v>
      </c>
      <c r="O269" s="1" t="s">
        <v>24</v>
      </c>
      <c r="Q269" s="1">
        <v>70</v>
      </c>
      <c r="R269" s="1" t="s">
        <v>27</v>
      </c>
      <c r="S269" s="1">
        <v>-14.6067</v>
      </c>
      <c r="T269" s="1">
        <v>4.4943799999999996</v>
      </c>
      <c r="V269" s="1" t="s">
        <v>33</v>
      </c>
      <c r="W269" s="1" t="s">
        <v>37</v>
      </c>
      <c r="X269" s="1">
        <f t="shared" si="18"/>
        <v>14</v>
      </c>
      <c r="Y269" s="1" t="str">
        <f t="shared" si="17"/>
        <v>low quality</v>
      </c>
    </row>
    <row r="270" spans="1:25" x14ac:dyDescent="0.4">
      <c r="A270" s="1">
        <v>269</v>
      </c>
      <c r="B270" s="1">
        <v>22</v>
      </c>
      <c r="C270" s="1" t="s">
        <v>163</v>
      </c>
      <c r="D270" s="1">
        <v>2023</v>
      </c>
      <c r="E270" s="1" t="s">
        <v>164</v>
      </c>
      <c r="F270" s="1" t="s">
        <v>23</v>
      </c>
      <c r="G270" s="1" t="s">
        <v>162</v>
      </c>
      <c r="O270" s="1" t="s">
        <v>24</v>
      </c>
      <c r="Q270" s="1">
        <v>22</v>
      </c>
      <c r="R270" s="1" t="s">
        <v>27</v>
      </c>
      <c r="S270" s="1">
        <v>-36.5169</v>
      </c>
      <c r="T270" s="1">
        <v>-1.6853899999999999</v>
      </c>
      <c r="V270" s="1" t="s">
        <v>33</v>
      </c>
      <c r="W270" s="1" t="s">
        <v>37</v>
      </c>
      <c r="X270" s="1">
        <f t="shared" si="18"/>
        <v>14</v>
      </c>
      <c r="Y270" s="1" t="str">
        <f t="shared" si="17"/>
        <v>low quality</v>
      </c>
    </row>
    <row r="271" spans="1:25" x14ac:dyDescent="0.4">
      <c r="A271" s="1">
        <v>270</v>
      </c>
      <c r="B271" s="1">
        <v>22</v>
      </c>
      <c r="C271" s="1" t="s">
        <v>163</v>
      </c>
      <c r="D271" s="1">
        <v>2023</v>
      </c>
      <c r="E271" s="1" t="s">
        <v>164</v>
      </c>
      <c r="F271" s="1" t="s">
        <v>23</v>
      </c>
      <c r="G271" s="1" t="s">
        <v>76</v>
      </c>
      <c r="O271" s="1" t="s">
        <v>24</v>
      </c>
      <c r="Q271" s="1">
        <v>75</v>
      </c>
      <c r="R271" s="1" t="s">
        <v>27</v>
      </c>
      <c r="S271" s="1">
        <v>-15.7303</v>
      </c>
      <c r="T271" s="1">
        <v>4.4943799999999996</v>
      </c>
      <c r="V271" s="1" t="s">
        <v>33</v>
      </c>
      <c r="W271" s="1" t="s">
        <v>37</v>
      </c>
      <c r="X271" s="1">
        <f t="shared" si="18"/>
        <v>14</v>
      </c>
      <c r="Y271" s="1" t="str">
        <f t="shared" si="17"/>
        <v>low quality</v>
      </c>
    </row>
    <row r="272" spans="1:25" x14ac:dyDescent="0.4">
      <c r="A272" s="1">
        <v>271</v>
      </c>
      <c r="B272" s="1">
        <v>23</v>
      </c>
      <c r="C272" s="1" t="s">
        <v>165</v>
      </c>
      <c r="D272" s="1">
        <v>2017</v>
      </c>
      <c r="E272" s="1" t="s">
        <v>166</v>
      </c>
      <c r="F272" s="1" t="s">
        <v>23</v>
      </c>
      <c r="O272" s="1" t="s">
        <v>24</v>
      </c>
      <c r="P272" s="1">
        <v>21</v>
      </c>
      <c r="Q272" s="1">
        <v>61</v>
      </c>
      <c r="R272" s="1" t="s">
        <v>27</v>
      </c>
      <c r="S272" s="1">
        <v>-18.956499999999998</v>
      </c>
      <c r="T272" s="1">
        <v>-5.0434799999999997</v>
      </c>
      <c r="V272" s="1" t="s">
        <v>28</v>
      </c>
      <c r="W272" s="1" t="s">
        <v>53</v>
      </c>
      <c r="X272" s="1">
        <f>2+2+2+1+2+2+1+1</f>
        <v>13</v>
      </c>
      <c r="Y272" s="1" t="str">
        <f t="shared" si="17"/>
        <v>low quality</v>
      </c>
    </row>
    <row r="273" spans="1:25" x14ac:dyDescent="0.4">
      <c r="A273" s="1">
        <v>272</v>
      </c>
      <c r="B273" s="1">
        <v>23</v>
      </c>
      <c r="C273" s="1" t="s">
        <v>165</v>
      </c>
      <c r="D273" s="1">
        <v>2017</v>
      </c>
      <c r="E273" s="1" t="s">
        <v>166</v>
      </c>
      <c r="F273" s="1" t="s">
        <v>23</v>
      </c>
      <c r="O273" s="1" t="s">
        <v>24</v>
      </c>
      <c r="Q273" s="1">
        <v>42</v>
      </c>
      <c r="R273" s="1" t="s">
        <v>27</v>
      </c>
      <c r="S273" s="1">
        <v>-0.19047600000000001</v>
      </c>
      <c r="T273" s="1">
        <v>12.381</v>
      </c>
      <c r="V273" s="1" t="s">
        <v>28</v>
      </c>
      <c r="W273" s="1" t="s">
        <v>53</v>
      </c>
      <c r="X273" s="1">
        <f>2+2+2+1+2+2+1+1</f>
        <v>13</v>
      </c>
      <c r="Y273" s="1" t="str">
        <f t="shared" si="17"/>
        <v>low quality</v>
      </c>
    </row>
    <row r="274" spans="1:25" x14ac:dyDescent="0.4">
      <c r="A274" s="1">
        <v>273</v>
      </c>
      <c r="B274" s="1">
        <v>23</v>
      </c>
      <c r="C274" s="1" t="s">
        <v>165</v>
      </c>
      <c r="D274" s="1">
        <v>2017</v>
      </c>
      <c r="E274" s="1" t="s">
        <v>166</v>
      </c>
      <c r="F274" s="1" t="s">
        <v>23</v>
      </c>
      <c r="K274" s="1" t="s">
        <v>38</v>
      </c>
      <c r="M274" s="1" t="s">
        <v>43</v>
      </c>
      <c r="O274" s="1" t="s">
        <v>24</v>
      </c>
      <c r="Q274" s="1">
        <v>13</v>
      </c>
      <c r="R274" s="1" t="s">
        <v>27</v>
      </c>
      <c r="S274" s="1">
        <v>-0.61728400000000005</v>
      </c>
      <c r="T274" s="1">
        <v>24.074100000000001</v>
      </c>
      <c r="V274" s="1" t="s">
        <v>28</v>
      </c>
      <c r="W274" s="1" t="s">
        <v>53</v>
      </c>
      <c r="X274" s="1">
        <f>2+2+2+1+2+2+1+1</f>
        <v>13</v>
      </c>
      <c r="Y274" s="1" t="str">
        <f t="shared" si="17"/>
        <v>low quality</v>
      </c>
    </row>
    <row r="275" spans="1:25" x14ac:dyDescent="0.4">
      <c r="A275" s="1">
        <v>274</v>
      </c>
      <c r="B275" s="1">
        <v>23</v>
      </c>
      <c r="C275" s="1" t="s">
        <v>165</v>
      </c>
      <c r="D275" s="1">
        <v>2017</v>
      </c>
      <c r="E275" s="1" t="s">
        <v>166</v>
      </c>
      <c r="F275" s="1" t="s">
        <v>23</v>
      </c>
      <c r="K275" s="1" t="s">
        <v>40</v>
      </c>
      <c r="M275" s="1" t="s">
        <v>43</v>
      </c>
      <c r="O275" s="1" t="s">
        <v>24</v>
      </c>
      <c r="Q275" s="1">
        <v>9</v>
      </c>
      <c r="R275" s="1" t="s">
        <v>27</v>
      </c>
      <c r="S275" s="1">
        <v>-39.5062</v>
      </c>
      <c r="T275" s="1">
        <v>30.8642</v>
      </c>
      <c r="V275" s="1" t="s">
        <v>28</v>
      </c>
      <c r="W275" s="1" t="s">
        <v>53</v>
      </c>
      <c r="X275" s="1">
        <f>2+2+2+1+2+2+1+1</f>
        <v>13</v>
      </c>
      <c r="Y275" s="1" t="str">
        <f t="shared" si="17"/>
        <v>low quality</v>
      </c>
    </row>
    <row r="276" spans="1:25" x14ac:dyDescent="0.4">
      <c r="A276" s="1">
        <v>275</v>
      </c>
      <c r="B276" s="1">
        <v>23</v>
      </c>
      <c r="C276" s="1" t="s">
        <v>165</v>
      </c>
      <c r="D276" s="1">
        <v>2017</v>
      </c>
      <c r="E276" s="1" t="s">
        <v>166</v>
      </c>
      <c r="F276" s="1" t="s">
        <v>23</v>
      </c>
      <c r="K276" s="1" t="s">
        <v>40</v>
      </c>
      <c r="M276" s="1" t="s">
        <v>44</v>
      </c>
      <c r="O276" s="1" t="s">
        <v>24</v>
      </c>
      <c r="Q276" s="1">
        <v>18</v>
      </c>
      <c r="R276" s="1" t="s">
        <v>27</v>
      </c>
      <c r="S276" s="1">
        <v>-16.666699999999999</v>
      </c>
      <c r="T276" s="1">
        <v>-4.3209900000000001</v>
      </c>
      <c r="V276" s="1" t="s">
        <v>28</v>
      </c>
      <c r="W276" s="1" t="s">
        <v>53</v>
      </c>
      <c r="X276" s="1">
        <f>2+2+2+1+2+2+1+1</f>
        <v>13</v>
      </c>
      <c r="Y276" s="1" t="str">
        <f t="shared" si="17"/>
        <v>low quality</v>
      </c>
    </row>
    <row r="277" spans="1:25" x14ac:dyDescent="0.4">
      <c r="A277" s="1">
        <v>276</v>
      </c>
      <c r="B277" s="1">
        <v>24</v>
      </c>
      <c r="C277" s="1" t="s">
        <v>168</v>
      </c>
      <c r="D277" s="1">
        <v>2019</v>
      </c>
      <c r="E277" s="1" t="s">
        <v>169</v>
      </c>
      <c r="F277" s="1" t="s">
        <v>23</v>
      </c>
      <c r="I277" s="1" t="s">
        <v>35</v>
      </c>
      <c r="K277" s="1" t="s">
        <v>38</v>
      </c>
      <c r="O277" s="1" t="s">
        <v>25</v>
      </c>
      <c r="Q277" s="1">
        <v>3</v>
      </c>
      <c r="R277" s="1" t="s">
        <v>27</v>
      </c>
      <c r="S277" s="1">
        <v>-12.264200000000001</v>
      </c>
      <c r="T277" s="1">
        <v>35.8491</v>
      </c>
      <c r="V277" s="1" t="s">
        <v>32</v>
      </c>
      <c r="W277" s="1" t="s">
        <v>37</v>
      </c>
      <c r="X277" s="1">
        <f t="shared" ref="X277:X309" si="19">2+2+1+2+2+2+2+1</f>
        <v>14</v>
      </c>
      <c r="Y277" s="1" t="str">
        <f t="shared" si="17"/>
        <v>low quality</v>
      </c>
    </row>
    <row r="278" spans="1:25" x14ac:dyDescent="0.4">
      <c r="A278" s="1">
        <v>277</v>
      </c>
      <c r="B278" s="1">
        <v>24</v>
      </c>
      <c r="C278" s="1" t="s">
        <v>168</v>
      </c>
      <c r="D278" s="1">
        <v>2019</v>
      </c>
      <c r="E278" s="1" t="s">
        <v>169</v>
      </c>
      <c r="F278" s="1" t="s">
        <v>23</v>
      </c>
      <c r="I278" s="1" t="s">
        <v>35</v>
      </c>
      <c r="K278" s="1" t="s">
        <v>40</v>
      </c>
      <c r="O278" s="1" t="s">
        <v>25</v>
      </c>
      <c r="Q278" s="1">
        <v>11</v>
      </c>
      <c r="R278" s="1" t="s">
        <v>27</v>
      </c>
      <c r="S278" s="1">
        <v>-11.7925</v>
      </c>
      <c r="T278" s="1">
        <v>29.716999999999999</v>
      </c>
      <c r="V278" s="1" t="s">
        <v>32</v>
      </c>
      <c r="W278" s="1" t="s">
        <v>37</v>
      </c>
      <c r="X278" s="1">
        <f t="shared" si="19"/>
        <v>14</v>
      </c>
      <c r="Y278" s="1" t="str">
        <f t="shared" si="17"/>
        <v>low quality</v>
      </c>
    </row>
    <row r="279" spans="1:25" x14ac:dyDescent="0.4">
      <c r="A279" s="1">
        <v>278</v>
      </c>
      <c r="B279" s="1">
        <v>24</v>
      </c>
      <c r="C279" s="1" t="s">
        <v>168</v>
      </c>
      <c r="D279" s="1">
        <v>2019</v>
      </c>
      <c r="E279" s="1" t="s">
        <v>169</v>
      </c>
      <c r="F279" s="1" t="s">
        <v>23</v>
      </c>
      <c r="I279" s="1" t="s">
        <v>35</v>
      </c>
      <c r="K279" s="1" t="s">
        <v>38</v>
      </c>
      <c r="O279" s="1" t="s">
        <v>25</v>
      </c>
      <c r="Q279" s="1">
        <v>18</v>
      </c>
      <c r="R279" s="1" t="s">
        <v>27</v>
      </c>
      <c r="S279" s="1">
        <v>10.3774</v>
      </c>
      <c r="T279" s="1">
        <v>62.735799999999998</v>
      </c>
      <c r="V279" s="1" t="s">
        <v>32</v>
      </c>
      <c r="W279" s="1" t="s">
        <v>37</v>
      </c>
      <c r="X279" s="1">
        <f t="shared" si="19"/>
        <v>14</v>
      </c>
      <c r="Y279" s="1" t="str">
        <f t="shared" si="17"/>
        <v>low quality</v>
      </c>
    </row>
    <row r="280" spans="1:25" x14ac:dyDescent="0.4">
      <c r="A280" s="1">
        <v>279</v>
      </c>
      <c r="B280" s="1">
        <v>24</v>
      </c>
      <c r="C280" s="1" t="s">
        <v>168</v>
      </c>
      <c r="D280" s="1">
        <v>2019</v>
      </c>
      <c r="E280" s="1" t="s">
        <v>169</v>
      </c>
      <c r="F280" s="1" t="s">
        <v>23</v>
      </c>
      <c r="I280" s="1" t="s">
        <v>35</v>
      </c>
      <c r="K280" s="1" t="s">
        <v>40</v>
      </c>
      <c r="O280" s="1" t="s">
        <v>25</v>
      </c>
      <c r="Q280" s="1">
        <v>15</v>
      </c>
      <c r="R280" s="1" t="s">
        <v>27</v>
      </c>
      <c r="S280" s="1">
        <v>-8.0188699999999997</v>
      </c>
      <c r="T280" s="1">
        <v>34.905700000000003</v>
      </c>
      <c r="V280" s="1" t="s">
        <v>32</v>
      </c>
      <c r="W280" s="1" t="s">
        <v>37</v>
      </c>
      <c r="X280" s="1">
        <f t="shared" si="19"/>
        <v>14</v>
      </c>
      <c r="Y280" s="1" t="str">
        <f t="shared" si="17"/>
        <v>low quality</v>
      </c>
    </row>
    <row r="281" spans="1:25" x14ac:dyDescent="0.4">
      <c r="A281" s="1">
        <v>280</v>
      </c>
      <c r="B281" s="1">
        <v>24</v>
      </c>
      <c r="C281" s="1" t="s">
        <v>168</v>
      </c>
      <c r="D281" s="1">
        <v>2019</v>
      </c>
      <c r="E281" s="1" t="s">
        <v>169</v>
      </c>
      <c r="F281" s="1" t="s">
        <v>23</v>
      </c>
      <c r="I281" s="1" t="s">
        <v>35</v>
      </c>
      <c r="K281" s="1" t="s">
        <v>64</v>
      </c>
      <c r="O281" s="1" t="s">
        <v>25</v>
      </c>
      <c r="Q281" s="1">
        <v>6</v>
      </c>
      <c r="R281" s="1" t="s">
        <v>27</v>
      </c>
      <c r="S281" s="1">
        <v>19.339600000000001</v>
      </c>
      <c r="T281" s="1">
        <v>79.2453</v>
      </c>
      <c r="V281" s="1" t="s">
        <v>32</v>
      </c>
      <c r="W281" s="1" t="s">
        <v>37</v>
      </c>
      <c r="X281" s="1">
        <f t="shared" si="19"/>
        <v>14</v>
      </c>
      <c r="Y281" s="1" t="str">
        <f t="shared" si="17"/>
        <v>low quality</v>
      </c>
    </row>
    <row r="282" spans="1:25" x14ac:dyDescent="0.4">
      <c r="A282" s="1">
        <v>281</v>
      </c>
      <c r="B282" s="1">
        <v>24</v>
      </c>
      <c r="C282" s="1" t="s">
        <v>168</v>
      </c>
      <c r="D282" s="1">
        <v>2019</v>
      </c>
      <c r="E282" s="1" t="s">
        <v>169</v>
      </c>
      <c r="F282" s="1" t="s">
        <v>23</v>
      </c>
      <c r="I282" s="1" t="s">
        <v>35</v>
      </c>
      <c r="K282" s="1" t="s">
        <v>42</v>
      </c>
      <c r="O282" s="1" t="s">
        <v>25</v>
      </c>
      <c r="Q282" s="1">
        <v>53</v>
      </c>
      <c r="R282" s="1" t="s">
        <v>27</v>
      </c>
      <c r="S282" s="1">
        <v>2.3584900000000002</v>
      </c>
      <c r="T282" s="1">
        <v>48.113199999999999</v>
      </c>
      <c r="V282" s="1" t="s">
        <v>32</v>
      </c>
      <c r="W282" s="1" t="s">
        <v>37</v>
      </c>
      <c r="X282" s="1">
        <f t="shared" si="19"/>
        <v>14</v>
      </c>
      <c r="Y282" s="1" t="str">
        <f t="shared" si="17"/>
        <v>low quality</v>
      </c>
    </row>
    <row r="283" spans="1:25" x14ac:dyDescent="0.4">
      <c r="A283" s="1">
        <v>282</v>
      </c>
      <c r="B283" s="1">
        <v>24</v>
      </c>
      <c r="C283" s="1" t="s">
        <v>168</v>
      </c>
      <c r="D283" s="1">
        <v>2019</v>
      </c>
      <c r="E283" s="1" t="s">
        <v>169</v>
      </c>
      <c r="F283" s="1" t="s">
        <v>23</v>
      </c>
      <c r="I283" s="1" t="s">
        <v>36</v>
      </c>
      <c r="K283" s="1" t="s">
        <v>38</v>
      </c>
      <c r="O283" s="1" t="s">
        <v>25</v>
      </c>
      <c r="Q283" s="1">
        <v>4</v>
      </c>
      <c r="R283" s="1" t="s">
        <v>27</v>
      </c>
      <c r="S283" s="1">
        <v>-14.6226</v>
      </c>
      <c r="T283" s="1">
        <v>22.169799999999999</v>
      </c>
      <c r="V283" s="1" t="s">
        <v>32</v>
      </c>
      <c r="W283" s="1" t="s">
        <v>37</v>
      </c>
      <c r="X283" s="1">
        <f t="shared" si="19"/>
        <v>14</v>
      </c>
      <c r="Y283" s="1" t="str">
        <f t="shared" si="17"/>
        <v>low quality</v>
      </c>
    </row>
    <row r="284" spans="1:25" x14ac:dyDescent="0.4">
      <c r="A284" s="1">
        <v>283</v>
      </c>
      <c r="B284" s="1">
        <v>24</v>
      </c>
      <c r="C284" s="1" t="s">
        <v>168</v>
      </c>
      <c r="D284" s="1">
        <v>2019</v>
      </c>
      <c r="E284" s="1" t="s">
        <v>169</v>
      </c>
      <c r="F284" s="1" t="s">
        <v>23</v>
      </c>
      <c r="I284" s="1" t="s">
        <v>36</v>
      </c>
      <c r="K284" s="1" t="s">
        <v>40</v>
      </c>
      <c r="O284" s="1" t="s">
        <v>25</v>
      </c>
      <c r="Q284" s="1">
        <v>4</v>
      </c>
      <c r="R284" s="1" t="s">
        <v>27</v>
      </c>
      <c r="S284" s="1">
        <v>-26.886800000000001</v>
      </c>
      <c r="T284" s="1">
        <v>5.66038</v>
      </c>
      <c r="V284" s="1" t="s">
        <v>32</v>
      </c>
      <c r="W284" s="1" t="s">
        <v>37</v>
      </c>
      <c r="X284" s="1">
        <f t="shared" si="19"/>
        <v>14</v>
      </c>
      <c r="Y284" s="1" t="str">
        <f t="shared" si="17"/>
        <v>low quality</v>
      </c>
    </row>
    <row r="285" spans="1:25" x14ac:dyDescent="0.4">
      <c r="A285" s="1">
        <v>284</v>
      </c>
      <c r="B285" s="1">
        <v>24</v>
      </c>
      <c r="C285" s="1" t="s">
        <v>168</v>
      </c>
      <c r="D285" s="1">
        <v>2019</v>
      </c>
      <c r="E285" s="1" t="s">
        <v>169</v>
      </c>
      <c r="F285" s="1" t="s">
        <v>23</v>
      </c>
      <c r="I285" s="1" t="s">
        <v>36</v>
      </c>
      <c r="K285" s="1" t="s">
        <v>38</v>
      </c>
      <c r="O285" s="1" t="s">
        <v>25</v>
      </c>
      <c r="Q285" s="1">
        <v>4</v>
      </c>
      <c r="R285" s="1" t="s">
        <v>27</v>
      </c>
      <c r="S285" s="1">
        <v>-13.2075</v>
      </c>
      <c r="T285" s="1">
        <v>24.528300000000002</v>
      </c>
      <c r="V285" s="1" t="s">
        <v>32</v>
      </c>
      <c r="W285" s="1" t="s">
        <v>37</v>
      </c>
      <c r="X285" s="1">
        <f t="shared" si="19"/>
        <v>14</v>
      </c>
      <c r="Y285" s="1" t="str">
        <f t="shared" si="17"/>
        <v>low quality</v>
      </c>
    </row>
    <row r="286" spans="1:25" x14ac:dyDescent="0.4">
      <c r="A286" s="1">
        <v>285</v>
      </c>
      <c r="B286" s="1">
        <v>24</v>
      </c>
      <c r="C286" s="1" t="s">
        <v>168</v>
      </c>
      <c r="D286" s="1">
        <v>2019</v>
      </c>
      <c r="E286" s="1" t="s">
        <v>169</v>
      </c>
      <c r="F286" s="1" t="s">
        <v>23</v>
      </c>
      <c r="I286" s="1" t="s">
        <v>36</v>
      </c>
      <c r="K286" s="1" t="s">
        <v>40</v>
      </c>
      <c r="O286" s="1" t="s">
        <v>25</v>
      </c>
      <c r="Q286" s="1">
        <v>8</v>
      </c>
      <c r="R286" s="1" t="s">
        <v>27</v>
      </c>
      <c r="S286" s="1">
        <v>-16.509399999999999</v>
      </c>
      <c r="T286" s="1">
        <v>16.037700000000001</v>
      </c>
      <c r="V286" s="1" t="s">
        <v>32</v>
      </c>
      <c r="W286" s="1" t="s">
        <v>37</v>
      </c>
      <c r="X286" s="1">
        <f t="shared" si="19"/>
        <v>14</v>
      </c>
      <c r="Y286" s="1" t="str">
        <f t="shared" si="17"/>
        <v>low quality</v>
      </c>
    </row>
    <row r="287" spans="1:25" x14ac:dyDescent="0.4">
      <c r="A287" s="1">
        <v>286</v>
      </c>
      <c r="B287" s="1">
        <v>24</v>
      </c>
      <c r="C287" s="1" t="s">
        <v>168</v>
      </c>
      <c r="D287" s="1">
        <v>2019</v>
      </c>
      <c r="E287" s="1" t="s">
        <v>169</v>
      </c>
      <c r="F287" s="1" t="s">
        <v>23</v>
      </c>
      <c r="I287" s="1" t="s">
        <v>36</v>
      </c>
      <c r="K287" s="1" t="s">
        <v>42</v>
      </c>
      <c r="O287" s="1" t="s">
        <v>25</v>
      </c>
      <c r="Q287" s="1">
        <v>20</v>
      </c>
      <c r="R287" s="1" t="s">
        <v>27</v>
      </c>
      <c r="S287" s="1">
        <v>-14.6226</v>
      </c>
      <c r="T287" s="1">
        <v>16.037700000000001</v>
      </c>
      <c r="V287" s="1" t="s">
        <v>32</v>
      </c>
      <c r="W287" s="1" t="s">
        <v>37</v>
      </c>
      <c r="X287" s="1">
        <f t="shared" si="19"/>
        <v>14</v>
      </c>
      <c r="Y287" s="1" t="str">
        <f t="shared" si="17"/>
        <v>low quality</v>
      </c>
    </row>
    <row r="288" spans="1:25" x14ac:dyDescent="0.4">
      <c r="A288" s="1">
        <v>287</v>
      </c>
      <c r="B288" s="1">
        <v>24</v>
      </c>
      <c r="C288" s="1" t="s">
        <v>168</v>
      </c>
      <c r="D288" s="1">
        <v>2019</v>
      </c>
      <c r="E288" s="1" t="s">
        <v>169</v>
      </c>
      <c r="F288" s="1" t="s">
        <v>23</v>
      </c>
      <c r="I288" s="1" t="s">
        <v>167</v>
      </c>
      <c r="K288" s="1" t="s">
        <v>40</v>
      </c>
      <c r="O288" s="1" t="s">
        <v>25</v>
      </c>
      <c r="Q288" s="1">
        <v>8</v>
      </c>
      <c r="R288" s="1" t="s">
        <v>27</v>
      </c>
      <c r="S288" s="1">
        <v>-23.584900000000001</v>
      </c>
      <c r="T288" s="1">
        <v>4.7169800000000004</v>
      </c>
      <c r="V288" s="1" t="s">
        <v>32</v>
      </c>
      <c r="W288" s="1" t="s">
        <v>37</v>
      </c>
      <c r="X288" s="1">
        <f t="shared" si="19"/>
        <v>14</v>
      </c>
      <c r="Y288" s="1" t="str">
        <f t="shared" si="17"/>
        <v>low quality</v>
      </c>
    </row>
    <row r="289" spans="1:25" x14ac:dyDescent="0.4">
      <c r="A289" s="1">
        <v>288</v>
      </c>
      <c r="B289" s="1">
        <v>24</v>
      </c>
      <c r="C289" s="1" t="s">
        <v>168</v>
      </c>
      <c r="D289" s="1">
        <v>2019</v>
      </c>
      <c r="E289" s="1" t="s">
        <v>169</v>
      </c>
      <c r="F289" s="1" t="s">
        <v>23</v>
      </c>
      <c r="I289" s="1" t="s">
        <v>167</v>
      </c>
      <c r="K289" s="1" t="s">
        <v>40</v>
      </c>
      <c r="O289" s="1" t="s">
        <v>25</v>
      </c>
      <c r="Q289" s="1">
        <v>5</v>
      </c>
      <c r="R289" s="1" t="s">
        <v>27</v>
      </c>
      <c r="S289" s="1">
        <v>-18.867899999999999</v>
      </c>
      <c r="T289" s="1">
        <v>13.2075</v>
      </c>
      <c r="V289" s="1" t="s">
        <v>32</v>
      </c>
      <c r="W289" s="1" t="s">
        <v>37</v>
      </c>
      <c r="X289" s="1">
        <f t="shared" si="19"/>
        <v>14</v>
      </c>
      <c r="Y289" s="1" t="str">
        <f t="shared" si="17"/>
        <v>low quality</v>
      </c>
    </row>
    <row r="290" spans="1:25" x14ac:dyDescent="0.4">
      <c r="A290" s="1">
        <v>289</v>
      </c>
      <c r="B290" s="1">
        <v>24</v>
      </c>
      <c r="C290" s="1" t="s">
        <v>168</v>
      </c>
      <c r="D290" s="1">
        <v>2019</v>
      </c>
      <c r="E290" s="1" t="s">
        <v>169</v>
      </c>
      <c r="F290" s="1" t="s">
        <v>23</v>
      </c>
      <c r="I290" s="1" t="s">
        <v>167</v>
      </c>
      <c r="K290" s="1" t="s">
        <v>40</v>
      </c>
      <c r="O290" s="1" t="s">
        <v>25</v>
      </c>
      <c r="Q290" s="1">
        <v>5</v>
      </c>
      <c r="R290" s="1" t="s">
        <v>27</v>
      </c>
      <c r="S290" s="1">
        <v>-19.339600000000001</v>
      </c>
      <c r="T290" s="1">
        <v>13.2075</v>
      </c>
      <c r="V290" s="1" t="s">
        <v>32</v>
      </c>
      <c r="W290" s="1" t="s">
        <v>37</v>
      </c>
      <c r="X290" s="1">
        <f t="shared" si="19"/>
        <v>14</v>
      </c>
      <c r="Y290" s="1" t="str">
        <f t="shared" si="17"/>
        <v>low quality</v>
      </c>
    </row>
    <row r="291" spans="1:25" x14ac:dyDescent="0.4">
      <c r="A291" s="1">
        <v>290</v>
      </c>
      <c r="B291" s="1">
        <v>24</v>
      </c>
      <c r="C291" s="1" t="s">
        <v>168</v>
      </c>
      <c r="D291" s="1">
        <v>2019</v>
      </c>
      <c r="E291" s="1" t="s">
        <v>169</v>
      </c>
      <c r="F291" s="1" t="s">
        <v>23</v>
      </c>
      <c r="I291" s="1" t="s">
        <v>167</v>
      </c>
      <c r="K291" s="1" t="s">
        <v>38</v>
      </c>
      <c r="O291" s="1" t="s">
        <v>25</v>
      </c>
      <c r="Q291" s="1">
        <v>25</v>
      </c>
      <c r="R291" s="1" t="s">
        <v>27</v>
      </c>
      <c r="S291" s="1">
        <v>-14.1509</v>
      </c>
      <c r="T291" s="1">
        <v>16.037700000000001</v>
      </c>
      <c r="V291" s="1" t="s">
        <v>32</v>
      </c>
      <c r="W291" s="1" t="s">
        <v>37</v>
      </c>
      <c r="X291" s="1">
        <f t="shared" si="19"/>
        <v>14</v>
      </c>
      <c r="Y291" s="1" t="str">
        <f t="shared" si="17"/>
        <v>low quality</v>
      </c>
    </row>
    <row r="292" spans="1:25" x14ac:dyDescent="0.4">
      <c r="A292" s="1">
        <v>291</v>
      </c>
      <c r="B292" s="1">
        <v>24</v>
      </c>
      <c r="C292" s="1" t="s">
        <v>168</v>
      </c>
      <c r="D292" s="1">
        <v>2019</v>
      </c>
      <c r="E292" s="1" t="s">
        <v>169</v>
      </c>
      <c r="F292" s="1" t="s">
        <v>23</v>
      </c>
      <c r="I292" s="1" t="s">
        <v>167</v>
      </c>
      <c r="K292" s="1" t="s">
        <v>40</v>
      </c>
      <c r="O292" s="1" t="s">
        <v>25</v>
      </c>
      <c r="Q292" s="1">
        <v>8</v>
      </c>
      <c r="R292" s="1" t="s">
        <v>27</v>
      </c>
      <c r="S292" s="1">
        <v>-28.773599999999998</v>
      </c>
      <c r="T292" s="1">
        <v>-1.88679</v>
      </c>
      <c r="V292" s="1" t="s">
        <v>32</v>
      </c>
      <c r="W292" s="1" t="s">
        <v>37</v>
      </c>
      <c r="X292" s="1">
        <f t="shared" si="19"/>
        <v>14</v>
      </c>
      <c r="Y292" s="1" t="str">
        <f t="shared" si="17"/>
        <v>low quality</v>
      </c>
    </row>
    <row r="293" spans="1:25" x14ac:dyDescent="0.4">
      <c r="A293" s="1">
        <v>292</v>
      </c>
      <c r="B293" s="1">
        <v>24</v>
      </c>
      <c r="C293" s="1" t="s">
        <v>168</v>
      </c>
      <c r="D293" s="1">
        <v>2019</v>
      </c>
      <c r="E293" s="1" t="s">
        <v>169</v>
      </c>
      <c r="F293" s="1" t="s">
        <v>23</v>
      </c>
      <c r="I293" s="1" t="s">
        <v>167</v>
      </c>
      <c r="K293" s="1" t="s">
        <v>42</v>
      </c>
      <c r="O293" s="1" t="s">
        <v>25</v>
      </c>
      <c r="Q293" s="1">
        <v>53</v>
      </c>
      <c r="R293" s="1" t="s">
        <v>27</v>
      </c>
      <c r="S293" s="1">
        <v>-17.924499999999998</v>
      </c>
      <c r="T293" s="1">
        <v>9.4339600000000008</v>
      </c>
      <c r="V293" s="1" t="s">
        <v>32</v>
      </c>
      <c r="W293" s="1" t="s">
        <v>37</v>
      </c>
      <c r="X293" s="1">
        <f t="shared" si="19"/>
        <v>14</v>
      </c>
      <c r="Y293" s="1" t="str">
        <f t="shared" si="17"/>
        <v>low quality</v>
      </c>
    </row>
    <row r="294" spans="1:25" x14ac:dyDescent="0.4">
      <c r="A294" s="1">
        <v>293</v>
      </c>
      <c r="B294" s="1">
        <v>24</v>
      </c>
      <c r="C294" s="1" t="s">
        <v>168</v>
      </c>
      <c r="D294" s="1">
        <v>2019</v>
      </c>
      <c r="E294" s="1" t="s">
        <v>169</v>
      </c>
      <c r="F294" s="1" t="s">
        <v>23</v>
      </c>
      <c r="I294" s="1" t="s">
        <v>131</v>
      </c>
      <c r="K294" s="1" t="s">
        <v>40</v>
      </c>
      <c r="O294" s="1" t="s">
        <v>25</v>
      </c>
      <c r="Q294" s="1">
        <v>5</v>
      </c>
      <c r="R294" s="1" t="s">
        <v>27</v>
      </c>
      <c r="S294" s="1">
        <v>-38.207500000000003</v>
      </c>
      <c r="T294" s="1">
        <v>4.7169800000000004</v>
      </c>
      <c r="V294" s="1" t="s">
        <v>32</v>
      </c>
      <c r="W294" s="1" t="s">
        <v>37</v>
      </c>
      <c r="X294" s="1">
        <f t="shared" si="19"/>
        <v>14</v>
      </c>
      <c r="Y294" s="1" t="str">
        <f t="shared" si="17"/>
        <v>low quality</v>
      </c>
    </row>
    <row r="295" spans="1:25" x14ac:dyDescent="0.4">
      <c r="A295" s="1">
        <v>294</v>
      </c>
      <c r="B295" s="1">
        <v>24</v>
      </c>
      <c r="C295" s="1" t="s">
        <v>168</v>
      </c>
      <c r="D295" s="1">
        <v>2019</v>
      </c>
      <c r="E295" s="1" t="s">
        <v>169</v>
      </c>
      <c r="F295" s="1" t="s">
        <v>23</v>
      </c>
      <c r="I295" s="1" t="s">
        <v>131</v>
      </c>
      <c r="K295" s="1" t="s">
        <v>38</v>
      </c>
      <c r="O295" s="1" t="s">
        <v>25</v>
      </c>
      <c r="Q295" s="1">
        <v>3</v>
      </c>
      <c r="R295" s="1" t="s">
        <v>27</v>
      </c>
      <c r="S295" s="1">
        <v>-35.8491</v>
      </c>
      <c r="T295" s="1">
        <v>8.49057</v>
      </c>
      <c r="V295" s="1" t="s">
        <v>32</v>
      </c>
      <c r="W295" s="1" t="s">
        <v>37</v>
      </c>
      <c r="X295" s="1">
        <f t="shared" si="19"/>
        <v>14</v>
      </c>
      <c r="Y295" s="1" t="str">
        <f t="shared" si="17"/>
        <v>low quality</v>
      </c>
    </row>
    <row r="296" spans="1:25" x14ac:dyDescent="0.4">
      <c r="A296" s="1">
        <v>295</v>
      </c>
      <c r="B296" s="1">
        <v>24</v>
      </c>
      <c r="C296" s="1" t="s">
        <v>168</v>
      </c>
      <c r="D296" s="1">
        <v>2019</v>
      </c>
      <c r="E296" s="1" t="s">
        <v>169</v>
      </c>
      <c r="F296" s="1" t="s">
        <v>23</v>
      </c>
      <c r="I296" s="1" t="s">
        <v>131</v>
      </c>
      <c r="K296" s="1" t="s">
        <v>40</v>
      </c>
      <c r="O296" s="1" t="s">
        <v>25</v>
      </c>
      <c r="Q296" s="1">
        <v>4</v>
      </c>
      <c r="R296" s="1" t="s">
        <v>27</v>
      </c>
      <c r="S296" s="1">
        <v>-40.094299999999997</v>
      </c>
      <c r="T296" s="1">
        <v>0.94339600000000001</v>
      </c>
      <c r="V296" s="1" t="s">
        <v>32</v>
      </c>
      <c r="W296" s="1" t="s">
        <v>37</v>
      </c>
      <c r="X296" s="1">
        <f t="shared" si="19"/>
        <v>14</v>
      </c>
      <c r="Y296" s="1" t="str">
        <f t="shared" si="17"/>
        <v>low quality</v>
      </c>
    </row>
    <row r="297" spans="1:25" x14ac:dyDescent="0.4">
      <c r="A297" s="1">
        <v>296</v>
      </c>
      <c r="B297" s="1">
        <v>24</v>
      </c>
      <c r="C297" s="1" t="s">
        <v>168</v>
      </c>
      <c r="D297" s="1">
        <v>2019</v>
      </c>
      <c r="E297" s="1" t="s">
        <v>169</v>
      </c>
      <c r="F297" s="1" t="s">
        <v>23</v>
      </c>
      <c r="I297" s="1" t="s">
        <v>131</v>
      </c>
      <c r="K297" s="1" t="s">
        <v>42</v>
      </c>
      <c r="O297" s="1" t="s">
        <v>25</v>
      </c>
      <c r="Q297" s="1">
        <v>14</v>
      </c>
      <c r="R297" s="1" t="s">
        <v>27</v>
      </c>
      <c r="S297" s="1">
        <v>-35.8491</v>
      </c>
      <c r="T297" s="1">
        <v>4.7169800000000004</v>
      </c>
      <c r="V297" s="1" t="s">
        <v>32</v>
      </c>
      <c r="W297" s="1" t="s">
        <v>37</v>
      </c>
      <c r="X297" s="1">
        <f t="shared" si="19"/>
        <v>14</v>
      </c>
      <c r="Y297" s="1" t="str">
        <f t="shared" si="17"/>
        <v>low quality</v>
      </c>
    </row>
    <row r="298" spans="1:25" x14ac:dyDescent="0.4">
      <c r="A298" s="1">
        <v>297</v>
      </c>
      <c r="B298" s="1">
        <v>24</v>
      </c>
      <c r="C298" s="1" t="s">
        <v>168</v>
      </c>
      <c r="D298" s="1">
        <v>2019</v>
      </c>
      <c r="E298" s="1" t="s">
        <v>169</v>
      </c>
      <c r="F298" s="1" t="s">
        <v>23</v>
      </c>
      <c r="I298" s="1" t="s">
        <v>88</v>
      </c>
      <c r="K298" s="1" t="s">
        <v>38</v>
      </c>
      <c r="O298" s="1" t="s">
        <v>25</v>
      </c>
      <c r="Q298" s="1">
        <v>13</v>
      </c>
      <c r="R298" s="1" t="s">
        <v>27</v>
      </c>
      <c r="S298" s="1">
        <v>-6.6037699999999999</v>
      </c>
      <c r="T298" s="1">
        <v>15.0943</v>
      </c>
      <c r="V298" s="1" t="s">
        <v>32</v>
      </c>
      <c r="W298" s="1" t="s">
        <v>37</v>
      </c>
      <c r="X298" s="1">
        <f t="shared" si="19"/>
        <v>14</v>
      </c>
      <c r="Y298" s="1" t="str">
        <f t="shared" si="17"/>
        <v>low quality</v>
      </c>
    </row>
    <row r="299" spans="1:25" x14ac:dyDescent="0.4">
      <c r="A299" s="1">
        <v>298</v>
      </c>
      <c r="B299" s="1">
        <v>24</v>
      </c>
      <c r="C299" s="1" t="s">
        <v>168</v>
      </c>
      <c r="D299" s="1">
        <v>2019</v>
      </c>
      <c r="E299" s="1" t="s">
        <v>169</v>
      </c>
      <c r="F299" s="1" t="s">
        <v>23</v>
      </c>
      <c r="K299" s="1" t="s">
        <v>38</v>
      </c>
      <c r="O299" s="1" t="s">
        <v>25</v>
      </c>
      <c r="Q299" s="1">
        <v>6</v>
      </c>
      <c r="R299" s="1" t="s">
        <v>27</v>
      </c>
      <c r="S299" s="1">
        <v>36.403500000000001</v>
      </c>
      <c r="T299" s="1">
        <v>75.877200000000002</v>
      </c>
      <c r="V299" s="1" t="s">
        <v>32</v>
      </c>
      <c r="W299" s="1" t="s">
        <v>37</v>
      </c>
      <c r="X299" s="1">
        <f t="shared" si="19"/>
        <v>14</v>
      </c>
      <c r="Y299" s="1" t="str">
        <f t="shared" si="17"/>
        <v>low quality</v>
      </c>
    </row>
    <row r="300" spans="1:25" x14ac:dyDescent="0.4">
      <c r="A300" s="1">
        <v>299</v>
      </c>
      <c r="B300" s="1">
        <v>24</v>
      </c>
      <c r="C300" s="1" t="s">
        <v>168</v>
      </c>
      <c r="D300" s="1">
        <v>2019</v>
      </c>
      <c r="E300" s="1" t="s">
        <v>169</v>
      </c>
      <c r="F300" s="1" t="s">
        <v>23</v>
      </c>
      <c r="K300" s="1" t="s">
        <v>38</v>
      </c>
      <c r="O300" s="1" t="s">
        <v>25</v>
      </c>
      <c r="Q300" s="1">
        <v>6</v>
      </c>
      <c r="R300" s="1" t="s">
        <v>27</v>
      </c>
      <c r="S300" s="1">
        <v>35.087699999999998</v>
      </c>
      <c r="T300" s="1">
        <v>70.614000000000004</v>
      </c>
      <c r="V300" s="1" t="s">
        <v>32</v>
      </c>
      <c r="W300" s="1" t="s">
        <v>37</v>
      </c>
      <c r="X300" s="1">
        <f t="shared" si="19"/>
        <v>14</v>
      </c>
      <c r="Y300" s="1" t="str">
        <f t="shared" si="17"/>
        <v>low quality</v>
      </c>
    </row>
    <row r="301" spans="1:25" x14ac:dyDescent="0.4">
      <c r="A301" s="1">
        <v>300</v>
      </c>
      <c r="B301" s="1">
        <v>24</v>
      </c>
      <c r="C301" s="1" t="s">
        <v>168</v>
      </c>
      <c r="D301" s="1">
        <v>2019</v>
      </c>
      <c r="E301" s="1" t="s">
        <v>169</v>
      </c>
      <c r="F301" s="1" t="s">
        <v>23</v>
      </c>
      <c r="K301" s="1" t="s">
        <v>38</v>
      </c>
      <c r="O301" s="1" t="s">
        <v>25</v>
      </c>
      <c r="Q301" s="1">
        <v>6</v>
      </c>
      <c r="R301" s="1" t="s">
        <v>27</v>
      </c>
      <c r="S301" s="1">
        <v>1.7543899999999999</v>
      </c>
      <c r="T301" s="1">
        <v>28.508800000000001</v>
      </c>
      <c r="V301" s="1" t="s">
        <v>32</v>
      </c>
      <c r="W301" s="1" t="s">
        <v>37</v>
      </c>
      <c r="X301" s="1">
        <f t="shared" si="19"/>
        <v>14</v>
      </c>
      <c r="Y301" s="1" t="str">
        <f t="shared" si="17"/>
        <v>low quality</v>
      </c>
    </row>
    <row r="302" spans="1:25" x14ac:dyDescent="0.4">
      <c r="A302" s="1">
        <v>301</v>
      </c>
      <c r="B302" s="1">
        <v>24</v>
      </c>
      <c r="C302" s="1" t="s">
        <v>168</v>
      </c>
      <c r="D302" s="1">
        <v>2019</v>
      </c>
      <c r="E302" s="1" t="s">
        <v>169</v>
      </c>
      <c r="F302" s="1" t="s">
        <v>23</v>
      </c>
      <c r="K302" s="1" t="s">
        <v>38</v>
      </c>
      <c r="O302" s="1" t="s">
        <v>25</v>
      </c>
      <c r="Q302" s="1">
        <v>4</v>
      </c>
      <c r="R302" s="1" t="s">
        <v>27</v>
      </c>
      <c r="S302" s="1">
        <v>-4.3859599999999999</v>
      </c>
      <c r="T302" s="1">
        <v>25.877199999999998</v>
      </c>
      <c r="V302" s="1" t="s">
        <v>32</v>
      </c>
      <c r="W302" s="1" t="s">
        <v>37</v>
      </c>
      <c r="X302" s="1">
        <f t="shared" si="19"/>
        <v>14</v>
      </c>
      <c r="Y302" s="1" t="str">
        <f t="shared" si="17"/>
        <v>low quality</v>
      </c>
    </row>
    <row r="303" spans="1:25" x14ac:dyDescent="0.4">
      <c r="A303" s="1">
        <v>302</v>
      </c>
      <c r="B303" s="1">
        <v>24</v>
      </c>
      <c r="C303" s="1" t="s">
        <v>168</v>
      </c>
      <c r="D303" s="1">
        <v>2019</v>
      </c>
      <c r="E303" s="1" t="s">
        <v>169</v>
      </c>
      <c r="F303" s="1" t="s">
        <v>23</v>
      </c>
      <c r="K303" s="1" t="s">
        <v>38</v>
      </c>
      <c r="O303" s="1" t="s">
        <v>25</v>
      </c>
      <c r="Q303" s="1">
        <v>13</v>
      </c>
      <c r="R303" s="1" t="s">
        <v>27</v>
      </c>
      <c r="S303" s="1">
        <v>2.63158</v>
      </c>
      <c r="T303" s="1">
        <v>25.877199999999998</v>
      </c>
      <c r="V303" s="1" t="s">
        <v>32</v>
      </c>
      <c r="W303" s="1" t="s">
        <v>37</v>
      </c>
      <c r="X303" s="1">
        <f t="shared" si="19"/>
        <v>14</v>
      </c>
      <c r="Y303" s="1" t="str">
        <f t="shared" si="17"/>
        <v>low quality</v>
      </c>
    </row>
    <row r="304" spans="1:25" x14ac:dyDescent="0.4">
      <c r="A304" s="1">
        <v>303</v>
      </c>
      <c r="B304" s="1">
        <v>24</v>
      </c>
      <c r="C304" s="1" t="s">
        <v>168</v>
      </c>
      <c r="D304" s="1">
        <v>2019</v>
      </c>
      <c r="E304" s="1" t="s">
        <v>169</v>
      </c>
      <c r="F304" s="1" t="s">
        <v>23</v>
      </c>
      <c r="K304" s="1" t="s">
        <v>38</v>
      </c>
      <c r="O304" s="1" t="s">
        <v>25</v>
      </c>
      <c r="Q304" s="1">
        <v>11</v>
      </c>
      <c r="R304" s="1" t="s">
        <v>27</v>
      </c>
      <c r="S304" s="1">
        <v>4.3859599999999999</v>
      </c>
      <c r="T304" s="1">
        <v>25</v>
      </c>
      <c r="V304" s="1" t="s">
        <v>32</v>
      </c>
      <c r="W304" s="1" t="s">
        <v>37</v>
      </c>
      <c r="X304" s="1">
        <f t="shared" si="19"/>
        <v>14</v>
      </c>
      <c r="Y304" s="1" t="str">
        <f t="shared" si="17"/>
        <v>low quality</v>
      </c>
    </row>
    <row r="305" spans="1:25" x14ac:dyDescent="0.4">
      <c r="A305" s="1">
        <v>304</v>
      </c>
      <c r="B305" s="1">
        <v>24</v>
      </c>
      <c r="C305" s="1" t="s">
        <v>168</v>
      </c>
      <c r="D305" s="1">
        <v>2019</v>
      </c>
      <c r="E305" s="1" t="s">
        <v>169</v>
      </c>
      <c r="F305" s="1" t="s">
        <v>23</v>
      </c>
      <c r="K305" s="1" t="s">
        <v>38</v>
      </c>
      <c r="O305" s="1" t="s">
        <v>25</v>
      </c>
      <c r="Q305" s="1">
        <v>8</v>
      </c>
      <c r="R305" s="1" t="s">
        <v>27</v>
      </c>
      <c r="S305" s="1">
        <v>-2.63158</v>
      </c>
      <c r="T305" s="1">
        <v>19.298200000000001</v>
      </c>
      <c r="V305" s="1" t="s">
        <v>32</v>
      </c>
      <c r="W305" s="1" t="s">
        <v>37</v>
      </c>
      <c r="X305" s="1">
        <f t="shared" si="19"/>
        <v>14</v>
      </c>
      <c r="Y305" s="1" t="str">
        <f t="shared" si="17"/>
        <v>low quality</v>
      </c>
    </row>
    <row r="306" spans="1:25" x14ac:dyDescent="0.4">
      <c r="A306" s="1">
        <v>305</v>
      </c>
      <c r="B306" s="1">
        <v>24</v>
      </c>
      <c r="C306" s="1" t="s">
        <v>168</v>
      </c>
      <c r="D306" s="1">
        <v>2019</v>
      </c>
      <c r="E306" s="1" t="s">
        <v>169</v>
      </c>
      <c r="F306" s="1" t="s">
        <v>23</v>
      </c>
      <c r="K306" s="1" t="s">
        <v>38</v>
      </c>
      <c r="O306" s="1" t="s">
        <v>25</v>
      </c>
      <c r="Q306" s="1">
        <v>4</v>
      </c>
      <c r="R306" s="1" t="s">
        <v>27</v>
      </c>
      <c r="S306" s="1">
        <v>-10.0877</v>
      </c>
      <c r="T306" s="1">
        <v>17.982500000000002</v>
      </c>
      <c r="V306" s="1" t="s">
        <v>32</v>
      </c>
      <c r="W306" s="1" t="s">
        <v>37</v>
      </c>
      <c r="X306" s="1">
        <f t="shared" si="19"/>
        <v>14</v>
      </c>
      <c r="Y306" s="1" t="str">
        <f t="shared" si="17"/>
        <v>low quality</v>
      </c>
    </row>
    <row r="307" spans="1:25" x14ac:dyDescent="0.4">
      <c r="A307" s="1">
        <v>306</v>
      </c>
      <c r="B307" s="1">
        <v>24</v>
      </c>
      <c r="C307" s="1" t="s">
        <v>168</v>
      </c>
      <c r="D307" s="1">
        <v>2019</v>
      </c>
      <c r="E307" s="1" t="s">
        <v>169</v>
      </c>
      <c r="F307" s="1" t="s">
        <v>23</v>
      </c>
      <c r="K307" s="1" t="s">
        <v>38</v>
      </c>
      <c r="O307" s="1" t="s">
        <v>25</v>
      </c>
      <c r="Q307" s="1">
        <v>7</v>
      </c>
      <c r="R307" s="1" t="s">
        <v>27</v>
      </c>
      <c r="S307" s="1">
        <v>-14.0351</v>
      </c>
      <c r="T307" s="1">
        <v>6.5789499999999999</v>
      </c>
      <c r="V307" s="1" t="s">
        <v>32</v>
      </c>
      <c r="W307" s="1" t="s">
        <v>37</v>
      </c>
      <c r="X307" s="1">
        <f t="shared" si="19"/>
        <v>14</v>
      </c>
      <c r="Y307" s="1" t="str">
        <f t="shared" si="17"/>
        <v>low quality</v>
      </c>
    </row>
    <row r="308" spans="1:25" x14ac:dyDescent="0.4">
      <c r="A308" s="1">
        <v>307</v>
      </c>
      <c r="B308" s="1">
        <v>24</v>
      </c>
      <c r="C308" s="1" t="s">
        <v>168</v>
      </c>
      <c r="D308" s="1">
        <v>2019</v>
      </c>
      <c r="E308" s="1" t="s">
        <v>169</v>
      </c>
      <c r="F308" s="1" t="s">
        <v>23</v>
      </c>
      <c r="K308" s="1" t="s">
        <v>38</v>
      </c>
      <c r="O308" s="1" t="s">
        <v>25</v>
      </c>
      <c r="Q308" s="1">
        <v>3</v>
      </c>
      <c r="R308" s="1" t="s">
        <v>27</v>
      </c>
      <c r="S308" s="1">
        <v>-22.806999999999999</v>
      </c>
      <c r="T308" s="1">
        <v>3.5087700000000002</v>
      </c>
      <c r="V308" s="1" t="s">
        <v>32</v>
      </c>
      <c r="W308" s="1" t="s">
        <v>37</v>
      </c>
      <c r="X308" s="1">
        <f t="shared" si="19"/>
        <v>14</v>
      </c>
      <c r="Y308" s="1" t="str">
        <f t="shared" si="17"/>
        <v>low quality</v>
      </c>
    </row>
    <row r="309" spans="1:25" x14ac:dyDescent="0.4">
      <c r="A309" s="1">
        <v>308</v>
      </c>
      <c r="B309" s="1">
        <v>24</v>
      </c>
      <c r="C309" s="1" t="s">
        <v>168</v>
      </c>
      <c r="D309" s="1">
        <v>2019</v>
      </c>
      <c r="E309" s="1" t="s">
        <v>169</v>
      </c>
      <c r="F309" s="1" t="s">
        <v>23</v>
      </c>
      <c r="K309" s="1" t="s">
        <v>38</v>
      </c>
      <c r="O309" s="1" t="s">
        <v>25</v>
      </c>
      <c r="Q309" s="1">
        <v>3</v>
      </c>
      <c r="R309" s="1" t="s">
        <v>27</v>
      </c>
      <c r="S309" s="1">
        <v>-28.947399999999998</v>
      </c>
      <c r="T309" s="1">
        <v>-3.9473699999999998</v>
      </c>
      <c r="V309" s="1" t="s">
        <v>32</v>
      </c>
      <c r="W309" s="1" t="s">
        <v>37</v>
      </c>
      <c r="X309" s="1">
        <f t="shared" si="19"/>
        <v>14</v>
      </c>
      <c r="Y309" s="1" t="str">
        <f t="shared" si="17"/>
        <v>low quality</v>
      </c>
    </row>
    <row r="310" spans="1:25" x14ac:dyDescent="0.4">
      <c r="A310" s="1">
        <v>309</v>
      </c>
      <c r="B310" s="1">
        <v>25</v>
      </c>
      <c r="C310" s="1" t="s">
        <v>177</v>
      </c>
      <c r="D310" s="1">
        <v>2022</v>
      </c>
      <c r="E310" s="1" t="s">
        <v>178</v>
      </c>
      <c r="F310" s="1" t="s">
        <v>179</v>
      </c>
      <c r="O310" s="1" t="s">
        <v>25</v>
      </c>
      <c r="Q310" s="1">
        <v>1006</v>
      </c>
      <c r="R310" s="1" t="s">
        <v>27</v>
      </c>
      <c r="S310" s="1">
        <v>-10.0847</v>
      </c>
      <c r="T310" s="1">
        <v>-7.1186400000000001</v>
      </c>
      <c r="V310" s="1" t="s">
        <v>33</v>
      </c>
      <c r="W310" s="1" t="s">
        <v>37</v>
      </c>
      <c r="X310" s="1">
        <f t="shared" ref="X310:X341" si="20">2+2+2+2+2+2+2+2</f>
        <v>16</v>
      </c>
      <c r="Y310" s="1" t="str">
        <f t="shared" si="17"/>
        <v>high quality</v>
      </c>
    </row>
    <row r="311" spans="1:25" x14ac:dyDescent="0.4">
      <c r="A311" s="1">
        <v>310</v>
      </c>
      <c r="B311" s="1">
        <v>25</v>
      </c>
      <c r="C311" s="1" t="s">
        <v>177</v>
      </c>
      <c r="D311" s="1">
        <v>2022</v>
      </c>
      <c r="E311" s="1" t="s">
        <v>178</v>
      </c>
      <c r="F311" s="1" t="s">
        <v>179</v>
      </c>
      <c r="G311" s="1" t="s">
        <v>67</v>
      </c>
      <c r="O311" s="1" t="s">
        <v>25</v>
      </c>
      <c r="Q311" s="1">
        <v>238</v>
      </c>
      <c r="R311" s="1" t="s">
        <v>27</v>
      </c>
      <c r="S311" s="1">
        <v>1</v>
      </c>
      <c r="T311" s="1">
        <v>4.4000000000000004</v>
      </c>
      <c r="V311" s="1" t="s">
        <v>33</v>
      </c>
      <c r="W311" s="1" t="s">
        <v>37</v>
      </c>
      <c r="X311" s="1">
        <f t="shared" si="20"/>
        <v>16</v>
      </c>
      <c r="Y311" s="1" t="str">
        <f t="shared" si="17"/>
        <v>high quality</v>
      </c>
    </row>
    <row r="312" spans="1:25" x14ac:dyDescent="0.4">
      <c r="A312" s="1">
        <v>311</v>
      </c>
      <c r="B312" s="1">
        <v>25</v>
      </c>
      <c r="C312" s="1" t="s">
        <v>177</v>
      </c>
      <c r="D312" s="1">
        <v>2022</v>
      </c>
      <c r="E312" s="1" t="s">
        <v>178</v>
      </c>
      <c r="F312" s="1" t="s">
        <v>179</v>
      </c>
      <c r="G312" s="1" t="s">
        <v>162</v>
      </c>
      <c r="O312" s="1" t="s">
        <v>25</v>
      </c>
      <c r="Q312" s="1">
        <v>450</v>
      </c>
      <c r="R312" s="1" t="s">
        <v>27</v>
      </c>
      <c r="S312" s="1">
        <v>-14.3</v>
      </c>
      <c r="T312" s="1">
        <v>-11.2</v>
      </c>
      <c r="V312" s="1" t="s">
        <v>33</v>
      </c>
      <c r="W312" s="1" t="s">
        <v>37</v>
      </c>
      <c r="X312" s="1">
        <f t="shared" si="20"/>
        <v>16</v>
      </c>
      <c r="Y312" s="1" t="str">
        <f t="shared" si="17"/>
        <v>high quality</v>
      </c>
    </row>
    <row r="313" spans="1:25" x14ac:dyDescent="0.4">
      <c r="A313" s="1">
        <v>312</v>
      </c>
      <c r="B313" s="1">
        <v>25</v>
      </c>
      <c r="C313" s="1" t="s">
        <v>177</v>
      </c>
      <c r="D313" s="1">
        <v>2022</v>
      </c>
      <c r="E313" s="1" t="s">
        <v>178</v>
      </c>
      <c r="F313" s="1" t="s">
        <v>179</v>
      </c>
      <c r="G313" s="1" t="s">
        <v>66</v>
      </c>
      <c r="O313" s="1" t="s">
        <v>25</v>
      </c>
      <c r="Q313" s="1">
        <v>291</v>
      </c>
      <c r="R313" s="1" t="s">
        <v>27</v>
      </c>
      <c r="S313" s="1">
        <v>-21.5</v>
      </c>
      <c r="T313" s="1">
        <v>-12.4</v>
      </c>
      <c r="V313" s="1" t="s">
        <v>33</v>
      </c>
      <c r="W313" s="1" t="s">
        <v>37</v>
      </c>
      <c r="X313" s="1">
        <f t="shared" si="20"/>
        <v>16</v>
      </c>
      <c r="Y313" s="1" t="str">
        <f t="shared" si="17"/>
        <v>high quality</v>
      </c>
    </row>
    <row r="314" spans="1:25" x14ac:dyDescent="0.4">
      <c r="A314" s="1">
        <v>313</v>
      </c>
      <c r="B314" s="1">
        <v>25</v>
      </c>
      <c r="C314" s="1" t="s">
        <v>177</v>
      </c>
      <c r="D314" s="1">
        <v>2022</v>
      </c>
      <c r="E314" s="1" t="s">
        <v>178</v>
      </c>
      <c r="F314" s="1" t="s">
        <v>179</v>
      </c>
      <c r="G314" s="1" t="s">
        <v>65</v>
      </c>
      <c r="O314" s="1" t="s">
        <v>25</v>
      </c>
      <c r="Q314" s="1">
        <v>27</v>
      </c>
      <c r="R314" s="1" t="s">
        <v>27</v>
      </c>
      <c r="S314" s="1">
        <v>9</v>
      </c>
      <c r="T314" s="1">
        <v>14.6</v>
      </c>
      <c r="V314" s="1" t="s">
        <v>33</v>
      </c>
      <c r="W314" s="1" t="s">
        <v>37</v>
      </c>
      <c r="X314" s="1">
        <f t="shared" si="20"/>
        <v>16</v>
      </c>
      <c r="Y314" s="1" t="str">
        <f t="shared" si="17"/>
        <v>high quality</v>
      </c>
    </row>
    <row r="315" spans="1:25" x14ac:dyDescent="0.4">
      <c r="A315" s="1">
        <v>314</v>
      </c>
      <c r="B315" s="1">
        <v>25</v>
      </c>
      <c r="C315" s="1" t="s">
        <v>177</v>
      </c>
      <c r="D315" s="1">
        <v>2022</v>
      </c>
      <c r="E315" s="1" t="s">
        <v>178</v>
      </c>
      <c r="F315" s="1" t="s">
        <v>179</v>
      </c>
      <c r="H315" s="1" t="s">
        <v>170</v>
      </c>
      <c r="O315" s="1" t="s">
        <v>25</v>
      </c>
      <c r="Q315" s="1">
        <v>155</v>
      </c>
      <c r="R315" s="1" t="s">
        <v>27</v>
      </c>
      <c r="S315" s="1">
        <v>-43.401600000000002</v>
      </c>
      <c r="T315" s="1">
        <v>-30.491800000000001</v>
      </c>
      <c r="V315" s="1" t="s">
        <v>33</v>
      </c>
      <c r="W315" s="1" t="s">
        <v>37</v>
      </c>
      <c r="X315" s="1">
        <f t="shared" si="20"/>
        <v>16</v>
      </c>
      <c r="Y315" s="1" t="str">
        <f t="shared" si="17"/>
        <v>high quality</v>
      </c>
    </row>
    <row r="316" spans="1:25" x14ac:dyDescent="0.4">
      <c r="A316" s="1">
        <v>315</v>
      </c>
      <c r="B316" s="1">
        <v>25</v>
      </c>
      <c r="C316" s="1" t="s">
        <v>177</v>
      </c>
      <c r="D316" s="1">
        <v>2022</v>
      </c>
      <c r="E316" s="1" t="s">
        <v>178</v>
      </c>
      <c r="F316" s="1" t="s">
        <v>179</v>
      </c>
      <c r="H316" s="1" t="s">
        <v>171</v>
      </c>
      <c r="O316" s="1" t="s">
        <v>25</v>
      </c>
      <c r="Q316" s="1">
        <v>116</v>
      </c>
      <c r="R316" s="1" t="s">
        <v>27</v>
      </c>
      <c r="S316" s="1">
        <v>-6.6393399999999998</v>
      </c>
      <c r="T316" s="1">
        <v>-2.3360699999999999</v>
      </c>
      <c r="V316" s="1" t="s">
        <v>33</v>
      </c>
      <c r="W316" s="1" t="s">
        <v>37</v>
      </c>
      <c r="X316" s="1">
        <f t="shared" si="20"/>
        <v>16</v>
      </c>
      <c r="Y316" s="1" t="str">
        <f t="shared" si="17"/>
        <v>high quality</v>
      </c>
    </row>
    <row r="317" spans="1:25" x14ac:dyDescent="0.4">
      <c r="A317" s="1">
        <v>316</v>
      </c>
      <c r="B317" s="1">
        <v>25</v>
      </c>
      <c r="C317" s="1" t="s">
        <v>177</v>
      </c>
      <c r="D317" s="1">
        <v>2022</v>
      </c>
      <c r="E317" s="1" t="s">
        <v>178</v>
      </c>
      <c r="F317" s="1" t="s">
        <v>179</v>
      </c>
      <c r="H317" s="1" t="s">
        <v>172</v>
      </c>
      <c r="O317" s="1" t="s">
        <v>25</v>
      </c>
      <c r="Q317" s="1">
        <v>90</v>
      </c>
      <c r="R317" s="1" t="s">
        <v>27</v>
      </c>
      <c r="S317" s="1">
        <v>-1.9672099999999999</v>
      </c>
      <c r="T317" s="1">
        <v>1.9672099999999999</v>
      </c>
      <c r="V317" s="1" t="s">
        <v>33</v>
      </c>
      <c r="W317" s="1" t="s">
        <v>37</v>
      </c>
      <c r="X317" s="1">
        <f t="shared" si="20"/>
        <v>16</v>
      </c>
      <c r="Y317" s="1" t="str">
        <f t="shared" si="17"/>
        <v>high quality</v>
      </c>
    </row>
    <row r="318" spans="1:25" x14ac:dyDescent="0.4">
      <c r="A318" s="1">
        <v>317</v>
      </c>
      <c r="B318" s="1">
        <v>25</v>
      </c>
      <c r="C318" s="1" t="s">
        <v>177</v>
      </c>
      <c r="D318" s="1">
        <v>2022</v>
      </c>
      <c r="E318" s="1" t="s">
        <v>178</v>
      </c>
      <c r="F318" s="1" t="s">
        <v>179</v>
      </c>
      <c r="H318" s="1" t="s">
        <v>173</v>
      </c>
      <c r="O318" s="1" t="s">
        <v>25</v>
      </c>
      <c r="Q318" s="1">
        <v>24</v>
      </c>
      <c r="R318" s="1" t="s">
        <v>27</v>
      </c>
      <c r="S318" s="1">
        <v>0.61475400000000002</v>
      </c>
      <c r="T318" s="1">
        <v>6.2704899999999997</v>
      </c>
      <c r="V318" s="1" t="s">
        <v>33</v>
      </c>
      <c r="W318" s="1" t="s">
        <v>37</v>
      </c>
      <c r="X318" s="1">
        <f t="shared" si="20"/>
        <v>16</v>
      </c>
      <c r="Y318" s="1" t="str">
        <f t="shared" si="17"/>
        <v>high quality</v>
      </c>
    </row>
    <row r="319" spans="1:25" x14ac:dyDescent="0.4">
      <c r="A319" s="1">
        <v>318</v>
      </c>
      <c r="B319" s="1">
        <v>25</v>
      </c>
      <c r="C319" s="1" t="s">
        <v>177</v>
      </c>
      <c r="D319" s="1">
        <v>2022</v>
      </c>
      <c r="E319" s="1" t="s">
        <v>178</v>
      </c>
      <c r="F319" s="1" t="s">
        <v>179</v>
      </c>
      <c r="H319" s="1" t="s">
        <v>174</v>
      </c>
      <c r="O319" s="1" t="s">
        <v>25</v>
      </c>
      <c r="Q319" s="1">
        <v>15</v>
      </c>
      <c r="R319" s="1" t="s">
        <v>27</v>
      </c>
      <c r="S319" s="1">
        <v>0.61475400000000002</v>
      </c>
      <c r="T319" s="1">
        <v>7.9917999999999996</v>
      </c>
      <c r="V319" s="1" t="s">
        <v>33</v>
      </c>
      <c r="W319" s="1" t="s">
        <v>37</v>
      </c>
      <c r="X319" s="1">
        <f t="shared" si="20"/>
        <v>16</v>
      </c>
      <c r="Y319" s="1" t="str">
        <f t="shared" si="17"/>
        <v>high quality</v>
      </c>
    </row>
    <row r="320" spans="1:25" x14ac:dyDescent="0.4">
      <c r="A320" s="1">
        <v>319</v>
      </c>
      <c r="B320" s="1">
        <v>25</v>
      </c>
      <c r="C320" s="1" t="s">
        <v>177</v>
      </c>
      <c r="D320" s="1">
        <v>2022</v>
      </c>
      <c r="E320" s="1" t="s">
        <v>178</v>
      </c>
      <c r="F320" s="1" t="s">
        <v>179</v>
      </c>
      <c r="H320" s="1" t="s">
        <v>176</v>
      </c>
      <c r="O320" s="1" t="s">
        <v>25</v>
      </c>
      <c r="Q320" s="1">
        <v>552</v>
      </c>
      <c r="R320" s="1" t="s">
        <v>27</v>
      </c>
      <c r="S320" s="1">
        <v>-11.0656</v>
      </c>
      <c r="T320" s="1">
        <v>-7.7458999999999998</v>
      </c>
      <c r="V320" s="1" t="s">
        <v>33</v>
      </c>
      <c r="W320" s="1" t="s">
        <v>37</v>
      </c>
      <c r="X320" s="1">
        <f t="shared" si="20"/>
        <v>16</v>
      </c>
      <c r="Y320" s="1" t="str">
        <f t="shared" si="17"/>
        <v>high quality</v>
      </c>
    </row>
    <row r="321" spans="1:25" x14ac:dyDescent="0.4">
      <c r="A321" s="1">
        <v>320</v>
      </c>
      <c r="B321" s="1">
        <v>25</v>
      </c>
      <c r="C321" s="1" t="s">
        <v>177</v>
      </c>
      <c r="D321" s="1">
        <v>2022</v>
      </c>
      <c r="E321" s="1" t="s">
        <v>178</v>
      </c>
      <c r="F321" s="1" t="s">
        <v>179</v>
      </c>
      <c r="H321" s="1" t="s">
        <v>175</v>
      </c>
      <c r="O321" s="1" t="s">
        <v>25</v>
      </c>
      <c r="Q321" s="1">
        <v>54</v>
      </c>
      <c r="R321" s="1" t="s">
        <v>27</v>
      </c>
      <c r="S321" s="1">
        <v>1.9672099999999999</v>
      </c>
      <c r="T321" s="1">
        <v>6.0245899999999999</v>
      </c>
      <c r="V321" s="1" t="s">
        <v>33</v>
      </c>
      <c r="W321" s="1" t="s">
        <v>37</v>
      </c>
      <c r="X321" s="1">
        <f t="shared" si="20"/>
        <v>16</v>
      </c>
      <c r="Y321" s="1" t="str">
        <f t="shared" si="17"/>
        <v>high quality</v>
      </c>
    </row>
    <row r="322" spans="1:25" x14ac:dyDescent="0.4">
      <c r="A322" s="1">
        <v>321</v>
      </c>
      <c r="B322" s="1">
        <v>25</v>
      </c>
      <c r="C322" s="1" t="s">
        <v>177</v>
      </c>
      <c r="D322" s="1">
        <v>2022</v>
      </c>
      <c r="E322" s="1" t="s">
        <v>178</v>
      </c>
      <c r="F322" s="1" t="s">
        <v>179</v>
      </c>
      <c r="G322" s="1" t="s">
        <v>65</v>
      </c>
      <c r="H322" s="1" t="s">
        <v>173</v>
      </c>
      <c r="O322" s="1" t="s">
        <v>25</v>
      </c>
      <c r="Q322" s="1">
        <v>6</v>
      </c>
      <c r="R322" s="1" t="s">
        <v>27</v>
      </c>
      <c r="S322" s="1">
        <v>5.8593799999999998</v>
      </c>
      <c r="T322" s="1">
        <v>23.4375</v>
      </c>
      <c r="V322" s="1" t="s">
        <v>33</v>
      </c>
      <c r="W322" s="1" t="s">
        <v>37</v>
      </c>
      <c r="X322" s="1">
        <f t="shared" si="20"/>
        <v>16</v>
      </c>
      <c r="Y322" s="1" t="str">
        <f t="shared" si="17"/>
        <v>high quality</v>
      </c>
    </row>
    <row r="323" spans="1:25" x14ac:dyDescent="0.4">
      <c r="A323" s="1">
        <v>322</v>
      </c>
      <c r="B323" s="1">
        <v>25</v>
      </c>
      <c r="C323" s="1" t="s">
        <v>177</v>
      </c>
      <c r="D323" s="1">
        <v>2022</v>
      </c>
      <c r="E323" s="1" t="s">
        <v>178</v>
      </c>
      <c r="F323" s="1" t="s">
        <v>179</v>
      </c>
      <c r="G323" s="1" t="s">
        <v>65</v>
      </c>
      <c r="H323" s="1" t="s">
        <v>174</v>
      </c>
      <c r="O323" s="1" t="s">
        <v>25</v>
      </c>
      <c r="Q323" s="1">
        <v>15</v>
      </c>
      <c r="R323" s="1" t="s">
        <v>27</v>
      </c>
      <c r="S323" s="1">
        <v>0</v>
      </c>
      <c r="T323" s="1">
        <v>8.2031299999999998</v>
      </c>
      <c r="V323" s="1" t="s">
        <v>33</v>
      </c>
      <c r="W323" s="1" t="s">
        <v>37</v>
      </c>
      <c r="X323" s="1">
        <f t="shared" si="20"/>
        <v>16</v>
      </c>
      <c r="Y323" s="1" t="str">
        <f t="shared" ref="Y323:Y368" si="21">IF(X323&lt;15,"low quality","high quality")</f>
        <v>high quality</v>
      </c>
    </row>
    <row r="324" spans="1:25" x14ac:dyDescent="0.4">
      <c r="A324" s="1">
        <v>323</v>
      </c>
      <c r="B324" s="1">
        <v>25</v>
      </c>
      <c r="C324" s="1" t="s">
        <v>177</v>
      </c>
      <c r="D324" s="1">
        <v>2022</v>
      </c>
      <c r="E324" s="1" t="s">
        <v>178</v>
      </c>
      <c r="F324" s="1" t="s">
        <v>179</v>
      </c>
      <c r="G324" s="1" t="s">
        <v>65</v>
      </c>
      <c r="H324" s="1" t="s">
        <v>175</v>
      </c>
      <c r="O324" s="1" t="s">
        <v>25</v>
      </c>
      <c r="Q324" s="1">
        <v>6</v>
      </c>
      <c r="R324" s="1" t="s">
        <v>27</v>
      </c>
      <c r="S324" s="1">
        <v>7.8125</v>
      </c>
      <c r="T324" s="1">
        <v>14.0625</v>
      </c>
      <c r="V324" s="1" t="s">
        <v>33</v>
      </c>
      <c r="W324" s="1" t="s">
        <v>37</v>
      </c>
      <c r="X324" s="1">
        <f t="shared" si="20"/>
        <v>16</v>
      </c>
      <c r="Y324" s="1" t="str">
        <f t="shared" si="21"/>
        <v>high quality</v>
      </c>
    </row>
    <row r="325" spans="1:25" x14ac:dyDescent="0.4">
      <c r="A325" s="1">
        <v>324</v>
      </c>
      <c r="B325" s="1">
        <v>25</v>
      </c>
      <c r="C325" s="1" t="s">
        <v>177</v>
      </c>
      <c r="D325" s="1">
        <v>2022</v>
      </c>
      <c r="E325" s="1" t="s">
        <v>178</v>
      </c>
      <c r="F325" s="1" t="s">
        <v>179</v>
      </c>
      <c r="G325" s="1" t="s">
        <v>66</v>
      </c>
      <c r="H325" s="1" t="s">
        <v>170</v>
      </c>
      <c r="O325" s="1" t="s">
        <v>25</v>
      </c>
      <c r="Q325" s="1">
        <v>149</v>
      </c>
      <c r="R325" s="1" t="s">
        <v>27</v>
      </c>
      <c r="S325" s="1">
        <v>-45.3125</v>
      </c>
      <c r="T325" s="1">
        <v>-33.203099999999999</v>
      </c>
      <c r="V325" s="1" t="s">
        <v>33</v>
      </c>
      <c r="W325" s="1" t="s">
        <v>37</v>
      </c>
      <c r="X325" s="1">
        <f t="shared" si="20"/>
        <v>16</v>
      </c>
      <c r="Y325" s="1" t="str">
        <f t="shared" si="21"/>
        <v>high quality</v>
      </c>
    </row>
    <row r="326" spans="1:25" x14ac:dyDescent="0.4">
      <c r="A326" s="1">
        <v>325</v>
      </c>
      <c r="B326" s="1">
        <v>25</v>
      </c>
      <c r="C326" s="1" t="s">
        <v>177</v>
      </c>
      <c r="D326" s="1">
        <v>2022</v>
      </c>
      <c r="E326" s="1" t="s">
        <v>178</v>
      </c>
      <c r="F326" s="1" t="s">
        <v>179</v>
      </c>
      <c r="G326" s="1" t="s">
        <v>66</v>
      </c>
      <c r="H326" s="1" t="s">
        <v>171</v>
      </c>
      <c r="O326" s="1" t="s">
        <v>25</v>
      </c>
      <c r="Q326" s="1">
        <v>9</v>
      </c>
      <c r="R326" s="1" t="s">
        <v>27</v>
      </c>
      <c r="S326" s="1">
        <v>-3.125</v>
      </c>
      <c r="T326" s="1">
        <v>0</v>
      </c>
      <c r="V326" s="1" t="s">
        <v>33</v>
      </c>
      <c r="W326" s="1" t="s">
        <v>37</v>
      </c>
      <c r="X326" s="1">
        <f t="shared" si="20"/>
        <v>16</v>
      </c>
      <c r="Y326" s="1" t="str">
        <f t="shared" si="21"/>
        <v>high quality</v>
      </c>
    </row>
    <row r="327" spans="1:25" x14ac:dyDescent="0.4">
      <c r="A327" s="1">
        <v>326</v>
      </c>
      <c r="B327" s="1">
        <v>25</v>
      </c>
      <c r="C327" s="1" t="s">
        <v>177</v>
      </c>
      <c r="D327" s="1">
        <v>2022</v>
      </c>
      <c r="E327" s="1" t="s">
        <v>178</v>
      </c>
      <c r="F327" s="1" t="s">
        <v>179</v>
      </c>
      <c r="G327" s="1" t="s">
        <v>66</v>
      </c>
      <c r="H327" s="1" t="s">
        <v>173</v>
      </c>
      <c r="O327" s="1" t="s">
        <v>25</v>
      </c>
      <c r="Q327" s="1">
        <v>18</v>
      </c>
      <c r="R327" s="1" t="s">
        <v>27</v>
      </c>
      <c r="S327" s="1">
        <v>-2.34375</v>
      </c>
      <c r="T327" s="1">
        <v>0.390625</v>
      </c>
      <c r="V327" s="1" t="s">
        <v>33</v>
      </c>
      <c r="W327" s="1" t="s">
        <v>37</v>
      </c>
      <c r="X327" s="1">
        <f t="shared" si="20"/>
        <v>16</v>
      </c>
      <c r="Y327" s="1" t="str">
        <f t="shared" si="21"/>
        <v>high quality</v>
      </c>
    </row>
    <row r="328" spans="1:25" x14ac:dyDescent="0.4">
      <c r="A328" s="1">
        <v>327</v>
      </c>
      <c r="B328" s="1">
        <v>25</v>
      </c>
      <c r="C328" s="1" t="s">
        <v>177</v>
      </c>
      <c r="D328" s="1">
        <v>2022</v>
      </c>
      <c r="E328" s="1" t="s">
        <v>178</v>
      </c>
      <c r="F328" s="1" t="s">
        <v>179</v>
      </c>
      <c r="G328" s="1" t="s">
        <v>66</v>
      </c>
      <c r="H328" s="1" t="s">
        <v>176</v>
      </c>
      <c r="O328" s="1" t="s">
        <v>25</v>
      </c>
      <c r="Q328" s="1">
        <v>67</v>
      </c>
      <c r="R328" s="1" t="s">
        <v>27</v>
      </c>
      <c r="S328" s="1">
        <v>-6.6406299999999998</v>
      </c>
      <c r="T328" s="1">
        <v>10.9375</v>
      </c>
      <c r="V328" s="1" t="s">
        <v>33</v>
      </c>
      <c r="W328" s="1" t="s">
        <v>37</v>
      </c>
      <c r="X328" s="1">
        <f t="shared" si="20"/>
        <v>16</v>
      </c>
      <c r="Y328" s="1" t="str">
        <f t="shared" si="21"/>
        <v>high quality</v>
      </c>
    </row>
    <row r="329" spans="1:25" x14ac:dyDescent="0.4">
      <c r="A329" s="1">
        <v>328</v>
      </c>
      <c r="B329" s="1">
        <v>25</v>
      </c>
      <c r="C329" s="1" t="s">
        <v>177</v>
      </c>
      <c r="D329" s="1">
        <v>2022</v>
      </c>
      <c r="E329" s="1" t="s">
        <v>178</v>
      </c>
      <c r="F329" s="1" t="s">
        <v>179</v>
      </c>
      <c r="G329" s="1" t="s">
        <v>66</v>
      </c>
      <c r="H329" s="1" t="s">
        <v>175</v>
      </c>
      <c r="O329" s="1" t="s">
        <v>25</v>
      </c>
      <c r="Q329" s="1">
        <v>48</v>
      </c>
      <c r="R329" s="1" t="s">
        <v>27</v>
      </c>
      <c r="S329" s="1">
        <v>0.78125</v>
      </c>
      <c r="T329" s="1">
        <v>5.46875</v>
      </c>
      <c r="V329" s="1" t="s">
        <v>33</v>
      </c>
      <c r="W329" s="1" t="s">
        <v>37</v>
      </c>
      <c r="X329" s="1">
        <f t="shared" si="20"/>
        <v>16</v>
      </c>
      <c r="Y329" s="1" t="str">
        <f t="shared" si="21"/>
        <v>high quality</v>
      </c>
    </row>
    <row r="330" spans="1:25" x14ac:dyDescent="0.4">
      <c r="A330" s="1">
        <v>329</v>
      </c>
      <c r="B330" s="1">
        <v>25</v>
      </c>
      <c r="C330" s="1" t="s">
        <v>177</v>
      </c>
      <c r="D330" s="1">
        <v>2022</v>
      </c>
      <c r="E330" s="1" t="s">
        <v>178</v>
      </c>
      <c r="F330" s="1" t="s">
        <v>179</v>
      </c>
      <c r="G330" s="1" t="s">
        <v>162</v>
      </c>
      <c r="H330" s="1" t="s">
        <v>170</v>
      </c>
      <c r="O330" s="1" t="s">
        <v>25</v>
      </c>
      <c r="Q330" s="1">
        <v>6</v>
      </c>
      <c r="R330" s="1" t="s">
        <v>27</v>
      </c>
      <c r="S330" s="1">
        <v>44.140599999999999</v>
      </c>
      <c r="T330" s="1">
        <v>66.015600000000006</v>
      </c>
      <c r="V330" s="1" t="s">
        <v>33</v>
      </c>
      <c r="W330" s="1" t="s">
        <v>37</v>
      </c>
      <c r="X330" s="1">
        <f t="shared" si="20"/>
        <v>16</v>
      </c>
      <c r="Y330" s="1" t="str">
        <f t="shared" si="21"/>
        <v>high quality</v>
      </c>
    </row>
    <row r="331" spans="1:25" x14ac:dyDescent="0.4">
      <c r="A331" s="1">
        <v>330</v>
      </c>
      <c r="B331" s="1">
        <v>25</v>
      </c>
      <c r="C331" s="1" t="s">
        <v>177</v>
      </c>
      <c r="D331" s="1">
        <v>2022</v>
      </c>
      <c r="E331" s="1" t="s">
        <v>178</v>
      </c>
      <c r="F331" s="1" t="s">
        <v>179</v>
      </c>
      <c r="G331" s="1" t="s">
        <v>162</v>
      </c>
      <c r="H331" s="1" t="s">
        <v>171</v>
      </c>
      <c r="O331" s="1" t="s">
        <v>25</v>
      </c>
      <c r="Q331" s="1">
        <v>47</v>
      </c>
      <c r="R331" s="1" t="s">
        <v>27</v>
      </c>
      <c r="S331" s="1">
        <v>-19.921900000000001</v>
      </c>
      <c r="T331" s="1">
        <v>-13.671900000000001</v>
      </c>
      <c r="V331" s="1" t="s">
        <v>33</v>
      </c>
      <c r="W331" s="1" t="s">
        <v>37</v>
      </c>
      <c r="X331" s="1">
        <f t="shared" si="20"/>
        <v>16</v>
      </c>
      <c r="Y331" s="1" t="str">
        <f t="shared" si="21"/>
        <v>high quality</v>
      </c>
    </row>
    <row r="332" spans="1:25" x14ac:dyDescent="0.4">
      <c r="A332" s="1">
        <v>331</v>
      </c>
      <c r="B332" s="1">
        <v>25</v>
      </c>
      <c r="C332" s="1" t="s">
        <v>177</v>
      </c>
      <c r="D332" s="1">
        <v>2022</v>
      </c>
      <c r="E332" s="1" t="s">
        <v>178</v>
      </c>
      <c r="F332" s="1" t="s">
        <v>179</v>
      </c>
      <c r="G332" s="1" t="s">
        <v>162</v>
      </c>
      <c r="H332" s="1" t="s">
        <v>176</v>
      </c>
      <c r="O332" s="1" t="s">
        <v>25</v>
      </c>
      <c r="Q332" s="1">
        <v>397</v>
      </c>
      <c r="R332" s="1" t="s">
        <v>27</v>
      </c>
      <c r="S332" s="1">
        <v>-15.234400000000001</v>
      </c>
      <c r="T332" s="1">
        <v>-11.7188</v>
      </c>
      <c r="V332" s="1" t="s">
        <v>33</v>
      </c>
      <c r="W332" s="1" t="s">
        <v>37</v>
      </c>
      <c r="X332" s="1">
        <f t="shared" si="20"/>
        <v>16</v>
      </c>
      <c r="Y332" s="1" t="str">
        <f t="shared" si="21"/>
        <v>high quality</v>
      </c>
    </row>
    <row r="333" spans="1:25" x14ac:dyDescent="0.4">
      <c r="A333" s="1">
        <v>332</v>
      </c>
      <c r="B333" s="1">
        <v>25</v>
      </c>
      <c r="C333" s="1" t="s">
        <v>177</v>
      </c>
      <c r="D333" s="1">
        <v>2022</v>
      </c>
      <c r="E333" s="1" t="s">
        <v>178</v>
      </c>
      <c r="F333" s="1" t="s">
        <v>179</v>
      </c>
      <c r="G333" s="1" t="s">
        <v>67</v>
      </c>
      <c r="H333" s="1" t="s">
        <v>171</v>
      </c>
      <c r="O333" s="1" t="s">
        <v>25</v>
      </c>
      <c r="Q333" s="1">
        <v>60</v>
      </c>
      <c r="R333" s="1" t="s">
        <v>27</v>
      </c>
      <c r="S333" s="1">
        <v>1.17188</v>
      </c>
      <c r="T333" s="1">
        <v>6.6406299999999998</v>
      </c>
      <c r="V333" s="1" t="s">
        <v>33</v>
      </c>
      <c r="W333" s="1" t="s">
        <v>37</v>
      </c>
      <c r="X333" s="1">
        <f t="shared" si="20"/>
        <v>16</v>
      </c>
      <c r="Y333" s="1" t="str">
        <f t="shared" si="21"/>
        <v>high quality</v>
      </c>
    </row>
    <row r="334" spans="1:25" x14ac:dyDescent="0.4">
      <c r="A334" s="1">
        <v>333</v>
      </c>
      <c r="B334" s="1">
        <v>25</v>
      </c>
      <c r="C334" s="1" t="s">
        <v>177</v>
      </c>
      <c r="D334" s="1">
        <v>2022</v>
      </c>
      <c r="E334" s="1" t="s">
        <v>178</v>
      </c>
      <c r="F334" s="1" t="s">
        <v>179</v>
      </c>
      <c r="G334" s="1" t="s">
        <v>67</v>
      </c>
      <c r="H334" s="1" t="s">
        <v>172</v>
      </c>
      <c r="O334" s="1" t="s">
        <v>25</v>
      </c>
      <c r="Q334" s="1">
        <v>90</v>
      </c>
      <c r="R334" s="1" t="s">
        <v>27</v>
      </c>
      <c r="S334" s="1">
        <v>-1.95313</v>
      </c>
      <c r="T334" s="1">
        <v>1.95313</v>
      </c>
      <c r="V334" s="1" t="s">
        <v>33</v>
      </c>
      <c r="W334" s="1" t="s">
        <v>37</v>
      </c>
      <c r="X334" s="1">
        <f t="shared" si="20"/>
        <v>16</v>
      </c>
      <c r="Y334" s="1" t="str">
        <f t="shared" si="21"/>
        <v>high quality</v>
      </c>
    </row>
    <row r="335" spans="1:25" x14ac:dyDescent="0.4">
      <c r="A335" s="1">
        <v>334</v>
      </c>
      <c r="B335" s="1">
        <v>25</v>
      </c>
      <c r="C335" s="1" t="s">
        <v>177</v>
      </c>
      <c r="D335" s="1">
        <v>2022</v>
      </c>
      <c r="E335" s="1" t="s">
        <v>178</v>
      </c>
      <c r="F335" s="1" t="s">
        <v>179</v>
      </c>
      <c r="G335" s="1" t="s">
        <v>67</v>
      </c>
      <c r="H335" s="1" t="s">
        <v>176</v>
      </c>
      <c r="O335" s="1" t="s">
        <v>25</v>
      </c>
      <c r="Q335" s="1">
        <v>88</v>
      </c>
      <c r="R335" s="1" t="s">
        <v>27</v>
      </c>
      <c r="S335" s="1">
        <v>-2.7343799999999998</v>
      </c>
      <c r="T335" s="1">
        <v>4.6875</v>
      </c>
      <c r="V335" s="1" t="s">
        <v>33</v>
      </c>
      <c r="W335" s="1" t="s">
        <v>37</v>
      </c>
      <c r="X335" s="1">
        <f t="shared" si="20"/>
        <v>16</v>
      </c>
      <c r="Y335" s="1" t="str">
        <f t="shared" si="21"/>
        <v>high quality</v>
      </c>
    </row>
    <row r="336" spans="1:25" x14ac:dyDescent="0.4">
      <c r="A336" s="1">
        <v>335</v>
      </c>
      <c r="B336" s="1">
        <v>25</v>
      </c>
      <c r="C336" s="1" t="s">
        <v>177</v>
      </c>
      <c r="D336" s="1">
        <v>2022</v>
      </c>
      <c r="E336" s="1" t="s">
        <v>178</v>
      </c>
      <c r="F336" s="1" t="s">
        <v>179</v>
      </c>
      <c r="G336" s="1" t="s">
        <v>68</v>
      </c>
      <c r="O336" s="1" t="s">
        <v>25</v>
      </c>
      <c r="Q336" s="1">
        <v>59</v>
      </c>
      <c r="R336" s="1" t="s">
        <v>27</v>
      </c>
      <c r="S336" s="1">
        <v>-43.3065</v>
      </c>
      <c r="T336" s="1">
        <v>-29.2742</v>
      </c>
      <c r="V336" s="1" t="s">
        <v>33</v>
      </c>
      <c r="W336" s="1" t="s">
        <v>37</v>
      </c>
      <c r="X336" s="1">
        <f t="shared" si="20"/>
        <v>16</v>
      </c>
      <c r="Y336" s="1" t="str">
        <f t="shared" si="21"/>
        <v>high quality</v>
      </c>
    </row>
    <row r="337" spans="1:25" x14ac:dyDescent="0.4">
      <c r="A337" s="1">
        <v>336</v>
      </c>
      <c r="B337" s="1">
        <v>25</v>
      </c>
      <c r="C337" s="1" t="s">
        <v>177</v>
      </c>
      <c r="D337" s="1">
        <v>2022</v>
      </c>
      <c r="E337" s="1" t="s">
        <v>178</v>
      </c>
      <c r="F337" s="1" t="s">
        <v>179</v>
      </c>
      <c r="G337" s="1" t="s">
        <v>102</v>
      </c>
      <c r="O337" s="1" t="s">
        <v>25</v>
      </c>
      <c r="Q337" s="1">
        <v>536</v>
      </c>
      <c r="R337" s="1" t="s">
        <v>27</v>
      </c>
      <c r="S337" s="1">
        <v>-13.3065</v>
      </c>
      <c r="T337" s="1">
        <v>-9.1935500000000001</v>
      </c>
      <c r="V337" s="1" t="s">
        <v>33</v>
      </c>
      <c r="W337" s="1" t="s">
        <v>37</v>
      </c>
      <c r="X337" s="1">
        <f t="shared" si="20"/>
        <v>16</v>
      </c>
      <c r="Y337" s="1" t="str">
        <f t="shared" si="21"/>
        <v>high quality</v>
      </c>
    </row>
    <row r="338" spans="1:25" x14ac:dyDescent="0.4">
      <c r="A338" s="1">
        <v>337</v>
      </c>
      <c r="B338" s="1">
        <v>25</v>
      </c>
      <c r="C338" s="1" t="s">
        <v>177</v>
      </c>
      <c r="D338" s="1">
        <v>2022</v>
      </c>
      <c r="E338" s="1" t="s">
        <v>178</v>
      </c>
      <c r="F338" s="1" t="s">
        <v>179</v>
      </c>
      <c r="G338" s="1" t="s">
        <v>104</v>
      </c>
      <c r="O338" s="1" t="s">
        <v>25</v>
      </c>
      <c r="Q338" s="1">
        <v>272</v>
      </c>
      <c r="R338" s="1" t="s">
        <v>27</v>
      </c>
      <c r="S338" s="1">
        <v>-10.645200000000001</v>
      </c>
      <c r="T338" s="1">
        <v>-6.1693499999999997</v>
      </c>
      <c r="V338" s="1" t="s">
        <v>33</v>
      </c>
      <c r="W338" s="1" t="s">
        <v>37</v>
      </c>
      <c r="X338" s="1">
        <f t="shared" si="20"/>
        <v>16</v>
      </c>
      <c r="Y338" s="1" t="str">
        <f t="shared" si="21"/>
        <v>high quality</v>
      </c>
    </row>
    <row r="339" spans="1:25" x14ac:dyDescent="0.4">
      <c r="A339" s="1">
        <v>338</v>
      </c>
      <c r="B339" s="1">
        <v>25</v>
      </c>
      <c r="C339" s="1" t="s">
        <v>177</v>
      </c>
      <c r="D339" s="1">
        <v>2022</v>
      </c>
      <c r="E339" s="1" t="s">
        <v>178</v>
      </c>
      <c r="F339" s="1" t="s">
        <v>179</v>
      </c>
      <c r="G339" s="1" t="s">
        <v>104</v>
      </c>
      <c r="O339" s="1" t="s">
        <v>25</v>
      </c>
      <c r="Q339" s="1">
        <v>112</v>
      </c>
      <c r="R339" s="1" t="s">
        <v>27</v>
      </c>
      <c r="S339" s="1">
        <v>-1.2096800000000001</v>
      </c>
      <c r="T339" s="1">
        <v>10.0403</v>
      </c>
      <c r="V339" s="1" t="s">
        <v>33</v>
      </c>
      <c r="W339" s="1" t="s">
        <v>37</v>
      </c>
      <c r="X339" s="1">
        <f t="shared" si="20"/>
        <v>16</v>
      </c>
      <c r="Y339" s="1" t="str">
        <f t="shared" si="21"/>
        <v>high quality</v>
      </c>
    </row>
    <row r="340" spans="1:25" x14ac:dyDescent="0.4">
      <c r="A340" s="1">
        <v>339</v>
      </c>
      <c r="B340" s="1">
        <v>25</v>
      </c>
      <c r="C340" s="1" t="s">
        <v>177</v>
      </c>
      <c r="D340" s="1">
        <v>2022</v>
      </c>
      <c r="E340" s="1" t="s">
        <v>178</v>
      </c>
      <c r="F340" s="1" t="s">
        <v>179</v>
      </c>
      <c r="G340" s="1" t="s">
        <v>76</v>
      </c>
      <c r="O340" s="1" t="s">
        <v>25</v>
      </c>
      <c r="Q340" s="1">
        <v>27</v>
      </c>
      <c r="R340" s="1" t="s">
        <v>27</v>
      </c>
      <c r="S340" s="1">
        <v>8.9516100000000005</v>
      </c>
      <c r="T340" s="1">
        <v>14.5161</v>
      </c>
      <c r="V340" s="1" t="s">
        <v>33</v>
      </c>
      <c r="W340" s="1" t="s">
        <v>37</v>
      </c>
      <c r="X340" s="1">
        <f t="shared" si="20"/>
        <v>16</v>
      </c>
      <c r="Y340" s="1" t="str">
        <f t="shared" si="21"/>
        <v>high quality</v>
      </c>
    </row>
    <row r="341" spans="1:25" x14ac:dyDescent="0.4">
      <c r="A341" s="1">
        <v>340</v>
      </c>
      <c r="B341" s="1">
        <v>25</v>
      </c>
      <c r="C341" s="1" t="s">
        <v>177</v>
      </c>
      <c r="D341" s="1">
        <v>2022</v>
      </c>
      <c r="E341" s="1" t="s">
        <v>178</v>
      </c>
      <c r="F341" s="1" t="s">
        <v>179</v>
      </c>
      <c r="K341" s="1" t="s">
        <v>64</v>
      </c>
      <c r="O341" s="1" t="s">
        <v>25</v>
      </c>
      <c r="Q341" s="1">
        <v>35</v>
      </c>
      <c r="R341" s="1" t="s">
        <v>27</v>
      </c>
      <c r="S341" s="1">
        <v>-15.882400000000001</v>
      </c>
      <c r="T341" s="1">
        <v>-7.7205899999999996</v>
      </c>
      <c r="V341" s="1" t="s">
        <v>33</v>
      </c>
      <c r="W341" s="1" t="s">
        <v>37</v>
      </c>
      <c r="X341" s="1">
        <f t="shared" si="20"/>
        <v>16</v>
      </c>
      <c r="Y341" s="1" t="str">
        <f t="shared" si="21"/>
        <v>high quality</v>
      </c>
    </row>
    <row r="342" spans="1:25" x14ac:dyDescent="0.4">
      <c r="A342" s="1">
        <v>341</v>
      </c>
      <c r="B342" s="1">
        <v>25</v>
      </c>
      <c r="C342" s="1" t="s">
        <v>177</v>
      </c>
      <c r="D342" s="1">
        <v>2022</v>
      </c>
      <c r="E342" s="1" t="s">
        <v>178</v>
      </c>
      <c r="F342" s="1" t="s">
        <v>179</v>
      </c>
      <c r="K342" s="1" t="s">
        <v>64</v>
      </c>
      <c r="O342" s="1" t="s">
        <v>25</v>
      </c>
      <c r="Q342" s="1">
        <v>21</v>
      </c>
      <c r="R342" s="1" t="s">
        <v>27</v>
      </c>
      <c r="S342" s="1">
        <v>-31.985299999999999</v>
      </c>
      <c r="T342" s="1">
        <v>-16.323499999999999</v>
      </c>
      <c r="V342" s="1" t="s">
        <v>33</v>
      </c>
      <c r="W342" s="1" t="s">
        <v>37</v>
      </c>
      <c r="X342" s="1">
        <f t="shared" ref="X342:X368" si="22">2+2+2+2+2+2+2+2</f>
        <v>16</v>
      </c>
      <c r="Y342" s="1" t="str">
        <f t="shared" si="21"/>
        <v>high quality</v>
      </c>
    </row>
    <row r="343" spans="1:25" x14ac:dyDescent="0.4">
      <c r="A343" s="1">
        <v>342</v>
      </c>
      <c r="B343" s="1">
        <v>25</v>
      </c>
      <c r="C343" s="1" t="s">
        <v>177</v>
      </c>
      <c r="D343" s="1">
        <v>2022</v>
      </c>
      <c r="E343" s="1" t="s">
        <v>178</v>
      </c>
      <c r="F343" s="1" t="s">
        <v>179</v>
      </c>
      <c r="K343" s="1" t="s">
        <v>64</v>
      </c>
      <c r="O343" s="1" t="s">
        <v>25</v>
      </c>
      <c r="Q343" s="1">
        <v>32</v>
      </c>
      <c r="R343" s="1" t="s">
        <v>27</v>
      </c>
      <c r="S343" s="1">
        <v>-7.5</v>
      </c>
      <c r="T343" s="1">
        <v>-4.8529400000000003</v>
      </c>
      <c r="V343" s="1" t="s">
        <v>33</v>
      </c>
      <c r="W343" s="1" t="s">
        <v>37</v>
      </c>
      <c r="X343" s="1">
        <f t="shared" si="22"/>
        <v>16</v>
      </c>
      <c r="Y343" s="1" t="str">
        <f t="shared" si="21"/>
        <v>high quality</v>
      </c>
    </row>
    <row r="344" spans="1:25" x14ac:dyDescent="0.4">
      <c r="A344" s="1">
        <v>343</v>
      </c>
      <c r="B344" s="1">
        <v>25</v>
      </c>
      <c r="C344" s="1" t="s">
        <v>177</v>
      </c>
      <c r="D344" s="1">
        <v>2022</v>
      </c>
      <c r="E344" s="1" t="s">
        <v>178</v>
      </c>
      <c r="F344" s="1" t="s">
        <v>179</v>
      </c>
      <c r="K344" s="1" t="s">
        <v>64</v>
      </c>
      <c r="O344" s="1" t="s">
        <v>25</v>
      </c>
      <c r="Q344" s="1">
        <v>42</v>
      </c>
      <c r="R344" s="1" t="s">
        <v>27</v>
      </c>
      <c r="S344" s="1">
        <v>-5.9558799999999996</v>
      </c>
      <c r="T344" s="1">
        <v>1.98529</v>
      </c>
      <c r="V344" s="1" t="s">
        <v>33</v>
      </c>
      <c r="W344" s="1" t="s">
        <v>37</v>
      </c>
      <c r="X344" s="1">
        <f t="shared" si="22"/>
        <v>16</v>
      </c>
      <c r="Y344" s="1" t="str">
        <f t="shared" si="21"/>
        <v>high quality</v>
      </c>
    </row>
    <row r="345" spans="1:25" x14ac:dyDescent="0.4">
      <c r="A345" s="1">
        <v>344</v>
      </c>
      <c r="B345" s="1">
        <v>25</v>
      </c>
      <c r="C345" s="1" t="s">
        <v>177</v>
      </c>
      <c r="D345" s="1">
        <v>2022</v>
      </c>
      <c r="E345" s="1" t="s">
        <v>178</v>
      </c>
      <c r="F345" s="1" t="s">
        <v>179</v>
      </c>
      <c r="K345" s="1" t="s">
        <v>64</v>
      </c>
      <c r="O345" s="1" t="s">
        <v>25</v>
      </c>
      <c r="Q345" s="1">
        <v>11</v>
      </c>
      <c r="R345" s="1" t="s">
        <v>27</v>
      </c>
      <c r="S345" s="1">
        <v>-11.25</v>
      </c>
      <c r="T345" s="1">
        <v>3.5294099999999999</v>
      </c>
      <c r="V345" s="1" t="s">
        <v>33</v>
      </c>
      <c r="W345" s="1" t="s">
        <v>37</v>
      </c>
      <c r="X345" s="1">
        <f t="shared" si="22"/>
        <v>16</v>
      </c>
      <c r="Y345" s="1" t="str">
        <f t="shared" si="21"/>
        <v>high quality</v>
      </c>
    </row>
    <row r="346" spans="1:25" x14ac:dyDescent="0.4">
      <c r="A346" s="1">
        <v>345</v>
      </c>
      <c r="B346" s="1">
        <v>25</v>
      </c>
      <c r="C346" s="1" t="s">
        <v>177</v>
      </c>
      <c r="D346" s="1">
        <v>2022</v>
      </c>
      <c r="E346" s="1" t="s">
        <v>178</v>
      </c>
      <c r="F346" s="1" t="s">
        <v>179</v>
      </c>
      <c r="K346" s="1" t="s">
        <v>64</v>
      </c>
      <c r="O346" s="1" t="s">
        <v>25</v>
      </c>
      <c r="Q346" s="1">
        <v>7</v>
      </c>
      <c r="R346" s="1" t="s">
        <v>27</v>
      </c>
      <c r="S346" s="1">
        <v>-34.632399999999997</v>
      </c>
      <c r="T346" s="1">
        <v>-8.1617599999999992</v>
      </c>
      <c r="V346" s="1" t="s">
        <v>33</v>
      </c>
      <c r="W346" s="1" t="s">
        <v>37</v>
      </c>
      <c r="X346" s="1">
        <f t="shared" si="22"/>
        <v>16</v>
      </c>
      <c r="Y346" s="1" t="str">
        <f t="shared" si="21"/>
        <v>high quality</v>
      </c>
    </row>
    <row r="347" spans="1:25" x14ac:dyDescent="0.4">
      <c r="A347" s="1">
        <v>346</v>
      </c>
      <c r="B347" s="1">
        <v>25</v>
      </c>
      <c r="C347" s="1" t="s">
        <v>177</v>
      </c>
      <c r="D347" s="1">
        <v>2022</v>
      </c>
      <c r="E347" s="1" t="s">
        <v>178</v>
      </c>
      <c r="F347" s="1" t="s">
        <v>179</v>
      </c>
      <c r="K347" s="1" t="s">
        <v>38</v>
      </c>
      <c r="O347" s="1" t="s">
        <v>25</v>
      </c>
      <c r="Q347" s="1">
        <v>81</v>
      </c>
      <c r="R347" s="1" t="s">
        <v>27</v>
      </c>
      <c r="S347" s="1">
        <v>-9.7058800000000005</v>
      </c>
      <c r="T347" s="1">
        <v>-3.3088199999999999</v>
      </c>
      <c r="V347" s="1" t="s">
        <v>33</v>
      </c>
      <c r="W347" s="1" t="s">
        <v>37</v>
      </c>
      <c r="X347" s="1">
        <f t="shared" si="22"/>
        <v>16</v>
      </c>
      <c r="Y347" s="1" t="str">
        <f t="shared" si="21"/>
        <v>high quality</v>
      </c>
    </row>
    <row r="348" spans="1:25" x14ac:dyDescent="0.4">
      <c r="A348" s="1">
        <v>347</v>
      </c>
      <c r="B348" s="1">
        <v>25</v>
      </c>
      <c r="C348" s="1" t="s">
        <v>177</v>
      </c>
      <c r="D348" s="1">
        <v>2022</v>
      </c>
      <c r="E348" s="1" t="s">
        <v>178</v>
      </c>
      <c r="F348" s="1" t="s">
        <v>179</v>
      </c>
      <c r="K348" s="1" t="s">
        <v>38</v>
      </c>
      <c r="O348" s="1" t="s">
        <v>25</v>
      </c>
      <c r="Q348" s="1">
        <v>151</v>
      </c>
      <c r="R348" s="1" t="s">
        <v>27</v>
      </c>
      <c r="S348" s="1">
        <v>4.1911800000000001</v>
      </c>
      <c r="T348" s="1">
        <v>8.6029400000000003</v>
      </c>
      <c r="V348" s="1" t="s">
        <v>33</v>
      </c>
      <c r="W348" s="1" t="s">
        <v>37</v>
      </c>
      <c r="X348" s="1">
        <f t="shared" si="22"/>
        <v>16</v>
      </c>
      <c r="Y348" s="1" t="str">
        <f t="shared" si="21"/>
        <v>high quality</v>
      </c>
    </row>
    <row r="349" spans="1:25" x14ac:dyDescent="0.4">
      <c r="A349" s="1">
        <v>348</v>
      </c>
      <c r="B349" s="1">
        <v>25</v>
      </c>
      <c r="C349" s="1" t="s">
        <v>177</v>
      </c>
      <c r="D349" s="1">
        <v>2022</v>
      </c>
      <c r="E349" s="1" t="s">
        <v>178</v>
      </c>
      <c r="F349" s="1" t="s">
        <v>179</v>
      </c>
      <c r="K349" s="1" t="s">
        <v>38</v>
      </c>
      <c r="O349" s="1" t="s">
        <v>25</v>
      </c>
      <c r="Q349" s="1">
        <v>114</v>
      </c>
      <c r="R349" s="1" t="s">
        <v>27</v>
      </c>
      <c r="S349" s="1">
        <v>3.0882399999999999</v>
      </c>
      <c r="T349" s="1">
        <v>6.3970599999999997</v>
      </c>
      <c r="V349" s="1" t="s">
        <v>33</v>
      </c>
      <c r="W349" s="1" t="s">
        <v>37</v>
      </c>
      <c r="X349" s="1">
        <f t="shared" si="22"/>
        <v>16</v>
      </c>
      <c r="Y349" s="1" t="str">
        <f t="shared" si="21"/>
        <v>high quality</v>
      </c>
    </row>
    <row r="350" spans="1:25" x14ac:dyDescent="0.4">
      <c r="A350" s="1">
        <v>349</v>
      </c>
      <c r="B350" s="1">
        <v>25</v>
      </c>
      <c r="C350" s="1" t="s">
        <v>177</v>
      </c>
      <c r="D350" s="1">
        <v>2022</v>
      </c>
      <c r="E350" s="1" t="s">
        <v>178</v>
      </c>
      <c r="F350" s="1" t="s">
        <v>179</v>
      </c>
      <c r="K350" s="1" t="s">
        <v>38</v>
      </c>
      <c r="O350" s="1" t="s">
        <v>25</v>
      </c>
      <c r="Q350" s="1">
        <v>18</v>
      </c>
      <c r="R350" s="1" t="s">
        <v>27</v>
      </c>
      <c r="S350" s="1">
        <v>-7.7205899999999996</v>
      </c>
      <c r="T350" s="1">
        <v>21.838200000000001</v>
      </c>
      <c r="V350" s="1" t="s">
        <v>33</v>
      </c>
      <c r="W350" s="1" t="s">
        <v>37</v>
      </c>
      <c r="X350" s="1">
        <f t="shared" si="22"/>
        <v>16</v>
      </c>
      <c r="Y350" s="1" t="str">
        <f t="shared" si="21"/>
        <v>high quality</v>
      </c>
    </row>
    <row r="351" spans="1:25" x14ac:dyDescent="0.4">
      <c r="A351" s="1">
        <v>350</v>
      </c>
      <c r="B351" s="1">
        <v>25</v>
      </c>
      <c r="C351" s="1" t="s">
        <v>177</v>
      </c>
      <c r="D351" s="1">
        <v>2022</v>
      </c>
      <c r="E351" s="1" t="s">
        <v>178</v>
      </c>
      <c r="F351" s="1" t="s">
        <v>179</v>
      </c>
      <c r="K351" s="1" t="s">
        <v>38</v>
      </c>
      <c r="O351" s="1" t="s">
        <v>25</v>
      </c>
      <c r="Q351" s="1">
        <v>28</v>
      </c>
      <c r="R351" s="1" t="s">
        <v>27</v>
      </c>
      <c r="S351" s="1">
        <v>-11.911799999999999</v>
      </c>
      <c r="T351" s="1">
        <v>6.8382399999999999</v>
      </c>
      <c r="V351" s="1" t="s">
        <v>33</v>
      </c>
      <c r="W351" s="1" t="s">
        <v>37</v>
      </c>
      <c r="X351" s="1">
        <f t="shared" si="22"/>
        <v>16</v>
      </c>
      <c r="Y351" s="1" t="str">
        <f t="shared" si="21"/>
        <v>high quality</v>
      </c>
    </row>
    <row r="352" spans="1:25" x14ac:dyDescent="0.4">
      <c r="A352" s="1">
        <v>351</v>
      </c>
      <c r="B352" s="1">
        <v>25</v>
      </c>
      <c r="C352" s="1" t="s">
        <v>177</v>
      </c>
      <c r="D352" s="1">
        <v>2022</v>
      </c>
      <c r="E352" s="1" t="s">
        <v>178</v>
      </c>
      <c r="F352" s="1" t="s">
        <v>179</v>
      </c>
      <c r="K352" s="1" t="s">
        <v>38</v>
      </c>
      <c r="O352" s="1" t="s">
        <v>25</v>
      </c>
      <c r="Q352" s="1">
        <v>37</v>
      </c>
      <c r="R352" s="1" t="s">
        <v>27</v>
      </c>
      <c r="S352" s="1">
        <v>-9.7058800000000005</v>
      </c>
      <c r="T352" s="1">
        <v>1.98529</v>
      </c>
      <c r="V352" s="1" t="s">
        <v>33</v>
      </c>
      <c r="W352" s="1" t="s">
        <v>37</v>
      </c>
      <c r="X352" s="1">
        <f t="shared" si="22"/>
        <v>16</v>
      </c>
      <c r="Y352" s="1" t="str">
        <f t="shared" si="21"/>
        <v>high quality</v>
      </c>
    </row>
    <row r="353" spans="1:25" x14ac:dyDescent="0.4">
      <c r="A353" s="1">
        <v>352</v>
      </c>
      <c r="B353" s="1">
        <v>25</v>
      </c>
      <c r="C353" s="1" t="s">
        <v>177</v>
      </c>
      <c r="D353" s="1">
        <v>2022</v>
      </c>
      <c r="E353" s="1" t="s">
        <v>178</v>
      </c>
      <c r="F353" s="1" t="s">
        <v>179</v>
      </c>
      <c r="K353" s="1" t="s">
        <v>38</v>
      </c>
      <c r="O353" s="1" t="s">
        <v>25</v>
      </c>
      <c r="Q353" s="1">
        <v>19</v>
      </c>
      <c r="R353" s="1" t="s">
        <v>27</v>
      </c>
      <c r="S353" s="1">
        <v>-31.5441</v>
      </c>
      <c r="T353" s="1">
        <v>-14.779400000000001</v>
      </c>
      <c r="V353" s="1" t="s">
        <v>33</v>
      </c>
      <c r="W353" s="1" t="s">
        <v>37</v>
      </c>
      <c r="X353" s="1">
        <f t="shared" si="22"/>
        <v>16</v>
      </c>
      <c r="Y353" s="1" t="str">
        <f t="shared" si="21"/>
        <v>high quality</v>
      </c>
    </row>
    <row r="354" spans="1:25" x14ac:dyDescent="0.4">
      <c r="A354" s="1">
        <v>353</v>
      </c>
      <c r="B354" s="1">
        <v>25</v>
      </c>
      <c r="C354" s="1" t="s">
        <v>177</v>
      </c>
      <c r="D354" s="1">
        <v>2022</v>
      </c>
      <c r="E354" s="1" t="s">
        <v>178</v>
      </c>
      <c r="F354" s="1" t="s">
        <v>179</v>
      </c>
      <c r="K354" s="1" t="s">
        <v>38</v>
      </c>
      <c r="O354" s="1" t="s">
        <v>25</v>
      </c>
      <c r="Q354" s="1">
        <v>43</v>
      </c>
      <c r="R354" s="1" t="s">
        <v>27</v>
      </c>
      <c r="S354" s="1">
        <v>-18.308800000000002</v>
      </c>
      <c r="T354" s="1">
        <v>-0.44117600000000001</v>
      </c>
      <c r="V354" s="1" t="s">
        <v>33</v>
      </c>
      <c r="W354" s="1" t="s">
        <v>37</v>
      </c>
      <c r="X354" s="1">
        <f t="shared" si="22"/>
        <v>16</v>
      </c>
      <c r="Y354" s="1" t="str">
        <f t="shared" si="21"/>
        <v>high quality</v>
      </c>
    </row>
    <row r="355" spans="1:25" x14ac:dyDescent="0.4">
      <c r="A355" s="1">
        <v>354</v>
      </c>
      <c r="B355" s="1">
        <v>25</v>
      </c>
      <c r="C355" s="1" t="s">
        <v>177</v>
      </c>
      <c r="D355" s="1">
        <v>2022</v>
      </c>
      <c r="E355" s="1" t="s">
        <v>178</v>
      </c>
      <c r="F355" s="1" t="s">
        <v>179</v>
      </c>
      <c r="K355" s="1" t="s">
        <v>40</v>
      </c>
      <c r="O355" s="1" t="s">
        <v>25</v>
      </c>
      <c r="Q355" s="1">
        <v>12</v>
      </c>
      <c r="R355" s="1" t="s">
        <v>27</v>
      </c>
      <c r="S355" s="1">
        <v>-27.352900000000002</v>
      </c>
      <c r="T355" s="1">
        <v>-5.51471</v>
      </c>
      <c r="V355" s="1" t="s">
        <v>33</v>
      </c>
      <c r="W355" s="1" t="s">
        <v>37</v>
      </c>
      <c r="X355" s="1">
        <f t="shared" si="22"/>
        <v>16</v>
      </c>
      <c r="Y355" s="1" t="str">
        <f t="shared" si="21"/>
        <v>high quality</v>
      </c>
    </row>
    <row r="356" spans="1:25" x14ac:dyDescent="0.4">
      <c r="A356" s="1">
        <v>355</v>
      </c>
      <c r="B356" s="1">
        <v>25</v>
      </c>
      <c r="C356" s="1" t="s">
        <v>177</v>
      </c>
      <c r="D356" s="1">
        <v>2022</v>
      </c>
      <c r="E356" s="1" t="s">
        <v>178</v>
      </c>
      <c r="F356" s="1" t="s">
        <v>179</v>
      </c>
      <c r="K356" s="1" t="s">
        <v>40</v>
      </c>
      <c r="O356" s="1" t="s">
        <v>25</v>
      </c>
      <c r="Q356" s="1">
        <v>6</v>
      </c>
      <c r="R356" s="1" t="s">
        <v>27</v>
      </c>
      <c r="S356" s="1">
        <v>-52.279400000000003</v>
      </c>
      <c r="T356" s="1">
        <v>-30.441199999999998</v>
      </c>
      <c r="V356" s="1" t="s">
        <v>33</v>
      </c>
      <c r="W356" s="1" t="s">
        <v>37</v>
      </c>
      <c r="X356" s="1">
        <f t="shared" si="22"/>
        <v>16</v>
      </c>
      <c r="Y356" s="1" t="str">
        <f t="shared" si="21"/>
        <v>high quality</v>
      </c>
    </row>
    <row r="357" spans="1:25" x14ac:dyDescent="0.4">
      <c r="A357" s="1">
        <v>356</v>
      </c>
      <c r="B357" s="1">
        <v>25</v>
      </c>
      <c r="C357" s="1" t="s">
        <v>177</v>
      </c>
      <c r="D357" s="1">
        <v>2022</v>
      </c>
      <c r="E357" s="1" t="s">
        <v>178</v>
      </c>
      <c r="F357" s="1" t="s">
        <v>179</v>
      </c>
      <c r="K357" s="1" t="s">
        <v>40</v>
      </c>
      <c r="O357" s="1" t="s">
        <v>25</v>
      </c>
      <c r="Q357" s="1">
        <v>6</v>
      </c>
      <c r="R357" s="1" t="s">
        <v>27</v>
      </c>
      <c r="S357" s="1">
        <v>-43.676499999999997</v>
      </c>
      <c r="T357" s="1">
        <v>-22.058800000000002</v>
      </c>
      <c r="V357" s="1" t="s">
        <v>33</v>
      </c>
      <c r="W357" s="1" t="s">
        <v>37</v>
      </c>
      <c r="X357" s="1">
        <f t="shared" si="22"/>
        <v>16</v>
      </c>
      <c r="Y357" s="1" t="str">
        <f t="shared" si="21"/>
        <v>high quality</v>
      </c>
    </row>
    <row r="358" spans="1:25" x14ac:dyDescent="0.4">
      <c r="A358" s="1">
        <v>357</v>
      </c>
      <c r="B358" s="1">
        <v>25</v>
      </c>
      <c r="C358" s="1" t="s">
        <v>177</v>
      </c>
      <c r="D358" s="1">
        <v>2022</v>
      </c>
      <c r="E358" s="1" t="s">
        <v>178</v>
      </c>
      <c r="F358" s="1" t="s">
        <v>179</v>
      </c>
      <c r="K358" s="1" t="s">
        <v>40</v>
      </c>
      <c r="O358" s="1" t="s">
        <v>25</v>
      </c>
      <c r="Q358" s="1">
        <v>13</v>
      </c>
      <c r="R358" s="1" t="s">
        <v>27</v>
      </c>
      <c r="S358" s="1">
        <v>-54.0441</v>
      </c>
      <c r="T358" s="1">
        <v>-20.514700000000001</v>
      </c>
      <c r="V358" s="1" t="s">
        <v>33</v>
      </c>
      <c r="W358" s="1" t="s">
        <v>37</v>
      </c>
      <c r="X358" s="1">
        <f t="shared" si="22"/>
        <v>16</v>
      </c>
      <c r="Y358" s="1" t="str">
        <f t="shared" si="21"/>
        <v>high quality</v>
      </c>
    </row>
    <row r="359" spans="1:25" x14ac:dyDescent="0.4">
      <c r="A359" s="1">
        <v>358</v>
      </c>
      <c r="B359" s="1">
        <v>25</v>
      </c>
      <c r="C359" s="1" t="s">
        <v>177</v>
      </c>
      <c r="D359" s="1">
        <v>2022</v>
      </c>
      <c r="E359" s="1" t="s">
        <v>178</v>
      </c>
      <c r="F359" s="1" t="s">
        <v>179</v>
      </c>
      <c r="K359" s="1" t="s">
        <v>40</v>
      </c>
      <c r="O359" s="1" t="s">
        <v>25</v>
      </c>
      <c r="Q359" s="1">
        <v>9</v>
      </c>
      <c r="R359" s="1" t="s">
        <v>27</v>
      </c>
      <c r="S359" s="1">
        <v>-27.352900000000002</v>
      </c>
      <c r="T359" s="1">
        <v>0.44117600000000001</v>
      </c>
      <c r="V359" s="1" t="s">
        <v>33</v>
      </c>
      <c r="W359" s="1" t="s">
        <v>37</v>
      </c>
      <c r="X359" s="1">
        <f t="shared" si="22"/>
        <v>16</v>
      </c>
      <c r="Y359" s="1" t="str">
        <f t="shared" si="21"/>
        <v>high quality</v>
      </c>
    </row>
    <row r="360" spans="1:25" x14ac:dyDescent="0.4">
      <c r="A360" s="1">
        <v>359</v>
      </c>
      <c r="B360" s="1">
        <v>25</v>
      </c>
      <c r="C360" s="1" t="s">
        <v>177</v>
      </c>
      <c r="D360" s="1">
        <v>2022</v>
      </c>
      <c r="E360" s="1" t="s">
        <v>178</v>
      </c>
      <c r="F360" s="1" t="s">
        <v>179</v>
      </c>
      <c r="K360" s="1" t="s">
        <v>40</v>
      </c>
      <c r="O360" s="1" t="s">
        <v>25</v>
      </c>
      <c r="Q360" s="1">
        <v>11</v>
      </c>
      <c r="R360" s="1" t="s">
        <v>27</v>
      </c>
      <c r="S360" s="1">
        <v>-33.308799999999998</v>
      </c>
      <c r="T360" s="1">
        <v>-11.6912</v>
      </c>
      <c r="V360" s="1" t="s">
        <v>33</v>
      </c>
      <c r="W360" s="1" t="s">
        <v>37</v>
      </c>
      <c r="X360" s="1">
        <f t="shared" si="22"/>
        <v>16</v>
      </c>
      <c r="Y360" s="1" t="str">
        <f t="shared" si="21"/>
        <v>high quality</v>
      </c>
    </row>
    <row r="361" spans="1:25" x14ac:dyDescent="0.4">
      <c r="A361" s="1">
        <v>360</v>
      </c>
      <c r="B361" s="1">
        <v>25</v>
      </c>
      <c r="C361" s="1" t="s">
        <v>177</v>
      </c>
      <c r="D361" s="1">
        <v>2022</v>
      </c>
      <c r="E361" s="1" t="s">
        <v>178</v>
      </c>
      <c r="F361" s="1" t="s">
        <v>179</v>
      </c>
      <c r="K361" s="1" t="s">
        <v>40</v>
      </c>
      <c r="O361" s="1" t="s">
        <v>25</v>
      </c>
      <c r="Q361" s="1">
        <v>8</v>
      </c>
      <c r="R361" s="1" t="s">
        <v>27</v>
      </c>
      <c r="S361" s="1">
        <v>-29.779399999999999</v>
      </c>
      <c r="T361" s="1">
        <v>0.22058800000000001</v>
      </c>
      <c r="V361" s="1" t="s">
        <v>33</v>
      </c>
      <c r="W361" s="1" t="s">
        <v>37</v>
      </c>
      <c r="X361" s="1">
        <f t="shared" si="22"/>
        <v>16</v>
      </c>
      <c r="Y361" s="1" t="str">
        <f t="shared" si="21"/>
        <v>high quality</v>
      </c>
    </row>
    <row r="362" spans="1:25" x14ac:dyDescent="0.4">
      <c r="A362" s="1">
        <v>361</v>
      </c>
      <c r="B362" s="1">
        <v>25</v>
      </c>
      <c r="C362" s="1" t="s">
        <v>177</v>
      </c>
      <c r="D362" s="1">
        <v>2022</v>
      </c>
      <c r="E362" s="1" t="s">
        <v>178</v>
      </c>
      <c r="F362" s="1" t="s">
        <v>179</v>
      </c>
      <c r="K362" s="1" t="s">
        <v>40</v>
      </c>
      <c r="O362" s="1" t="s">
        <v>25</v>
      </c>
      <c r="Q362" s="1">
        <v>8</v>
      </c>
      <c r="R362" s="1" t="s">
        <v>27</v>
      </c>
      <c r="S362" s="1">
        <v>-17.867599999999999</v>
      </c>
      <c r="T362" s="1">
        <v>11.25</v>
      </c>
      <c r="V362" s="1" t="s">
        <v>33</v>
      </c>
      <c r="W362" s="1" t="s">
        <v>37</v>
      </c>
      <c r="X362" s="1">
        <f t="shared" si="22"/>
        <v>16</v>
      </c>
      <c r="Y362" s="1" t="str">
        <f t="shared" si="21"/>
        <v>high quality</v>
      </c>
    </row>
    <row r="363" spans="1:25" x14ac:dyDescent="0.4">
      <c r="A363" s="1">
        <v>362</v>
      </c>
      <c r="B363" s="1">
        <v>25</v>
      </c>
      <c r="C363" s="1" t="s">
        <v>177</v>
      </c>
      <c r="D363" s="1">
        <v>2022</v>
      </c>
      <c r="E363" s="1" t="s">
        <v>178</v>
      </c>
      <c r="F363" s="1" t="s">
        <v>179</v>
      </c>
      <c r="K363" s="1" t="s">
        <v>40</v>
      </c>
      <c r="O363" s="1" t="s">
        <v>25</v>
      </c>
      <c r="Q363" s="1">
        <v>6</v>
      </c>
      <c r="R363" s="1" t="s">
        <v>27</v>
      </c>
      <c r="S363" s="1">
        <v>-35.514699999999998</v>
      </c>
      <c r="T363" s="1">
        <v>-14.338200000000001</v>
      </c>
      <c r="V363" s="1" t="s">
        <v>33</v>
      </c>
      <c r="W363" s="1" t="s">
        <v>37</v>
      </c>
      <c r="X363" s="1">
        <f t="shared" si="22"/>
        <v>16</v>
      </c>
      <c r="Y363" s="1" t="str">
        <f t="shared" si="21"/>
        <v>high quality</v>
      </c>
    </row>
    <row r="364" spans="1:25" x14ac:dyDescent="0.4">
      <c r="A364" s="1">
        <v>363</v>
      </c>
      <c r="B364" s="1">
        <v>25</v>
      </c>
      <c r="C364" s="1" t="s">
        <v>177</v>
      </c>
      <c r="D364" s="1">
        <v>2022</v>
      </c>
      <c r="E364" s="1" t="s">
        <v>178</v>
      </c>
      <c r="F364" s="1" t="s">
        <v>179</v>
      </c>
      <c r="K364" s="1" t="s">
        <v>40</v>
      </c>
      <c r="O364" s="1" t="s">
        <v>25</v>
      </c>
      <c r="Q364" s="1">
        <v>5</v>
      </c>
      <c r="R364" s="1" t="s">
        <v>27</v>
      </c>
      <c r="S364" s="1">
        <v>-43.014699999999998</v>
      </c>
      <c r="T364" s="1">
        <v>-31.764700000000001</v>
      </c>
      <c r="V364" s="1" t="s">
        <v>33</v>
      </c>
      <c r="W364" s="1" t="s">
        <v>37</v>
      </c>
      <c r="X364" s="1">
        <f t="shared" si="22"/>
        <v>16</v>
      </c>
      <c r="Y364" s="1" t="str">
        <f t="shared" si="21"/>
        <v>high quality</v>
      </c>
    </row>
    <row r="365" spans="1:25" x14ac:dyDescent="0.4">
      <c r="A365" s="1">
        <v>364</v>
      </c>
      <c r="B365" s="1">
        <v>25</v>
      </c>
      <c r="C365" s="1" t="s">
        <v>177</v>
      </c>
      <c r="D365" s="1">
        <v>2022</v>
      </c>
      <c r="E365" s="1" t="s">
        <v>178</v>
      </c>
      <c r="F365" s="1" t="s">
        <v>179</v>
      </c>
      <c r="M365" s="1" t="s">
        <v>44</v>
      </c>
      <c r="O365" s="1" t="s">
        <v>25</v>
      </c>
      <c r="Q365" s="1">
        <v>363</v>
      </c>
      <c r="R365" s="1" t="s">
        <v>27</v>
      </c>
      <c r="S365" s="1">
        <v>-11.949199999999999</v>
      </c>
      <c r="T365" s="1">
        <v>-6.8644100000000003</v>
      </c>
      <c r="V365" s="1" t="s">
        <v>33</v>
      </c>
      <c r="W365" s="1" t="s">
        <v>37</v>
      </c>
      <c r="X365" s="1">
        <f t="shared" si="22"/>
        <v>16</v>
      </c>
      <c r="Y365" s="1" t="str">
        <f t="shared" si="21"/>
        <v>high quality</v>
      </c>
    </row>
    <row r="366" spans="1:25" x14ac:dyDescent="0.4">
      <c r="A366" s="1">
        <v>365</v>
      </c>
      <c r="B366" s="1">
        <v>25</v>
      </c>
      <c r="C366" s="1" t="s">
        <v>177</v>
      </c>
      <c r="D366" s="1">
        <v>2022</v>
      </c>
      <c r="E366" s="1" t="s">
        <v>178</v>
      </c>
      <c r="F366" s="1" t="s">
        <v>179</v>
      </c>
      <c r="M366" s="1" t="s">
        <v>43</v>
      </c>
      <c r="O366" s="1" t="s">
        <v>25</v>
      </c>
      <c r="Q366" s="1">
        <v>367</v>
      </c>
      <c r="R366" s="1" t="s">
        <v>27</v>
      </c>
      <c r="S366" s="1">
        <v>-0.63559299999999996</v>
      </c>
      <c r="T366" s="1">
        <v>2.54237</v>
      </c>
      <c r="V366" s="1" t="s">
        <v>33</v>
      </c>
      <c r="W366" s="1" t="s">
        <v>37</v>
      </c>
      <c r="X366" s="1">
        <f t="shared" si="22"/>
        <v>16</v>
      </c>
      <c r="Y366" s="1" t="str">
        <f t="shared" si="21"/>
        <v>high quality</v>
      </c>
    </row>
    <row r="367" spans="1:25" x14ac:dyDescent="0.4">
      <c r="A367" s="1">
        <v>366</v>
      </c>
      <c r="B367" s="1">
        <v>25</v>
      </c>
      <c r="C367" s="1" t="s">
        <v>177</v>
      </c>
      <c r="D367" s="1">
        <v>2022</v>
      </c>
      <c r="E367" s="1" t="s">
        <v>178</v>
      </c>
      <c r="F367" s="1" t="s">
        <v>179</v>
      </c>
      <c r="M367" s="1" t="s">
        <v>43</v>
      </c>
      <c r="O367" s="1" t="s">
        <v>25</v>
      </c>
      <c r="Q367" s="1">
        <v>72</v>
      </c>
      <c r="R367" s="1" t="s">
        <v>27</v>
      </c>
      <c r="S367" s="1">
        <v>-4.95763</v>
      </c>
      <c r="T367" s="1">
        <v>0</v>
      </c>
      <c r="V367" s="1" t="s">
        <v>33</v>
      </c>
      <c r="W367" s="1" t="s">
        <v>37</v>
      </c>
      <c r="X367" s="1">
        <f t="shared" si="22"/>
        <v>16</v>
      </c>
      <c r="Y367" s="1" t="str">
        <f t="shared" si="21"/>
        <v>high quality</v>
      </c>
    </row>
    <row r="368" spans="1:25" x14ac:dyDescent="0.4">
      <c r="A368" s="1">
        <v>367</v>
      </c>
      <c r="B368" s="1">
        <v>25</v>
      </c>
      <c r="C368" s="1" t="s">
        <v>177</v>
      </c>
      <c r="D368" s="1">
        <v>2022</v>
      </c>
      <c r="E368" s="1" t="s">
        <v>178</v>
      </c>
      <c r="F368" s="1" t="s">
        <v>179</v>
      </c>
      <c r="M368" s="1" t="s">
        <v>45</v>
      </c>
      <c r="O368" s="1" t="s">
        <v>25</v>
      </c>
      <c r="Q368" s="1">
        <v>108</v>
      </c>
      <c r="R368" s="1" t="s">
        <v>27</v>
      </c>
      <c r="S368" s="1">
        <v>-45.127099999999999</v>
      </c>
      <c r="T368" s="1">
        <v>-29.618600000000001</v>
      </c>
      <c r="V368" s="1" t="s">
        <v>33</v>
      </c>
      <c r="W368" s="1" t="s">
        <v>37</v>
      </c>
      <c r="X368" s="1">
        <f t="shared" si="22"/>
        <v>16</v>
      </c>
      <c r="Y368" s="1" t="str">
        <f t="shared" si="21"/>
        <v>high quality</v>
      </c>
    </row>
  </sheetData>
  <sortState xmlns:xlrd2="http://schemas.microsoft.com/office/spreadsheetml/2017/richdata2" ref="A2:W503">
    <sortCondition ref="A1:A503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97BD-BF2E-4FD7-8D99-FC2EB0460FDE}">
  <dimension ref="A1:Y366"/>
  <sheetViews>
    <sheetView topLeftCell="F280" zoomScale="70" zoomScaleNormal="70" workbookViewId="0">
      <selection activeCell="F280" sqref="F1:F1048576"/>
    </sheetView>
  </sheetViews>
  <sheetFormatPr defaultRowHeight="13.9" x14ac:dyDescent="0.4"/>
  <cols>
    <col min="1" max="1" width="4.86328125" bestFit="1" customWidth="1"/>
    <col min="2" max="2" width="9.53125" bestFit="1" customWidth="1"/>
    <col min="3" max="3" width="15.1328125" bestFit="1" customWidth="1"/>
    <col min="4" max="4" width="6.1328125" bestFit="1" customWidth="1"/>
    <col min="5" max="5" width="51.53125" bestFit="1" customWidth="1"/>
    <col min="6" max="6" width="36.19921875" bestFit="1" customWidth="1"/>
    <col min="7" max="7" width="16.86328125" bestFit="1" customWidth="1"/>
    <col min="8" max="8" width="15.19921875" bestFit="1" customWidth="1"/>
    <col min="9" max="9" width="26.33203125" bestFit="1" customWidth="1"/>
    <col min="10" max="10" width="18.1328125" bestFit="1" customWidth="1"/>
    <col min="11" max="11" width="12.19921875" bestFit="1" customWidth="1"/>
    <col min="12" max="12" width="21.53125" bestFit="1" customWidth="1"/>
    <col min="13" max="13" width="13.33203125" bestFit="1" customWidth="1"/>
    <col min="14" max="14" width="10.33203125" bestFit="1" customWidth="1"/>
    <col min="15" max="15" width="21.796875" bestFit="1" customWidth="1"/>
    <col min="16" max="16" width="11.86328125" bestFit="1" customWidth="1"/>
    <col min="17" max="17" width="18.46484375" bestFit="1" customWidth="1"/>
    <col min="18" max="18" width="19.46484375" bestFit="1" customWidth="1"/>
    <col min="19" max="20" width="13.6640625" bestFit="1" customWidth="1"/>
    <col min="21" max="21" width="14.1328125" bestFit="1" customWidth="1"/>
    <col min="22" max="22" width="46" bestFit="1" customWidth="1"/>
    <col min="23" max="23" width="35.1328125" bestFit="1" customWidth="1"/>
    <col min="24" max="24" width="16.19921875" bestFit="1" customWidth="1"/>
    <col min="25" max="25" width="11.796875" bestFit="1" customWidth="1"/>
  </cols>
  <sheetData>
    <row r="1" spans="1:25" ht="1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6" t="s">
        <v>5</v>
      </c>
      <c r="H1" s="6" t="s">
        <v>6</v>
      </c>
      <c r="I1" s="6" t="s">
        <v>34</v>
      </c>
      <c r="J1" s="6" t="s">
        <v>7</v>
      </c>
      <c r="K1" s="6" t="s">
        <v>10</v>
      </c>
      <c r="L1" s="3" t="s">
        <v>58</v>
      </c>
      <c r="M1" s="6" t="s">
        <v>8</v>
      </c>
      <c r="N1" s="5" t="s">
        <v>11</v>
      </c>
      <c r="O1" s="2" t="s">
        <v>20</v>
      </c>
      <c r="P1" s="2" t="s">
        <v>17</v>
      </c>
      <c r="Q1" s="2" t="s">
        <v>52</v>
      </c>
      <c r="R1" s="2" t="s">
        <v>13</v>
      </c>
      <c r="S1" s="2" t="s">
        <v>16</v>
      </c>
      <c r="T1" s="2" t="s">
        <v>18</v>
      </c>
      <c r="U1" s="2" t="s">
        <v>19</v>
      </c>
      <c r="V1" s="2" t="s">
        <v>14</v>
      </c>
      <c r="W1" s="2" t="s">
        <v>12</v>
      </c>
      <c r="X1" s="2" t="s">
        <v>181</v>
      </c>
      <c r="Y1" s="2" t="s">
        <v>180</v>
      </c>
    </row>
    <row r="2" spans="1:25" x14ac:dyDescent="0.4">
      <c r="A2" s="1">
        <v>1</v>
      </c>
      <c r="B2" s="1">
        <v>1</v>
      </c>
      <c r="C2" s="1" t="s">
        <v>21</v>
      </c>
      <c r="D2" s="1">
        <v>2020</v>
      </c>
      <c r="E2" s="1" t="s">
        <v>22</v>
      </c>
      <c r="F2" s="1" t="s">
        <v>23</v>
      </c>
      <c r="G2" s="1"/>
      <c r="H2" s="1"/>
      <c r="I2" s="1"/>
      <c r="J2" s="1"/>
      <c r="K2" s="1"/>
      <c r="L2" s="1"/>
      <c r="M2" s="1"/>
      <c r="N2" s="1"/>
      <c r="O2" s="1" t="s">
        <v>24</v>
      </c>
      <c r="P2" s="1">
        <v>8</v>
      </c>
      <c r="Q2" s="1">
        <v>30</v>
      </c>
      <c r="R2" s="1" t="s">
        <v>27</v>
      </c>
      <c r="S2" s="1">
        <v>12.7536</v>
      </c>
      <c r="T2" s="1">
        <v>40.579700000000003</v>
      </c>
      <c r="U2" s="1"/>
      <c r="V2" s="1" t="s">
        <v>28</v>
      </c>
      <c r="W2" s="1" t="s">
        <v>53</v>
      </c>
      <c r="X2" s="1">
        <f>2+2+2+1+1+2+1+1</f>
        <v>12</v>
      </c>
      <c r="Y2" s="1" t="str">
        <f>IF(X2&lt;15,"low quality","high quality")</f>
        <v>low quality</v>
      </c>
    </row>
    <row r="3" spans="1:25" x14ac:dyDescent="0.4">
      <c r="A3" s="1">
        <v>2</v>
      </c>
      <c r="B3" s="1">
        <v>1</v>
      </c>
      <c r="C3" s="1" t="s">
        <v>21</v>
      </c>
      <c r="D3" s="1">
        <v>2020</v>
      </c>
      <c r="E3" s="1" t="s">
        <v>22</v>
      </c>
      <c r="F3" s="1" t="s">
        <v>23</v>
      </c>
      <c r="G3" s="1"/>
      <c r="H3" s="1"/>
      <c r="I3" s="1"/>
      <c r="J3" s="1"/>
      <c r="K3" s="1"/>
      <c r="L3" s="1"/>
      <c r="M3" s="1"/>
      <c r="N3" s="1"/>
      <c r="O3" s="1" t="s">
        <v>25</v>
      </c>
      <c r="P3" s="1">
        <v>114</v>
      </c>
      <c r="Q3" s="1">
        <v>1462</v>
      </c>
      <c r="R3" s="1" t="s">
        <v>27</v>
      </c>
      <c r="S3" s="1">
        <v>1.7391300000000001</v>
      </c>
      <c r="T3" s="1">
        <v>4.0579700000000001</v>
      </c>
      <c r="U3" s="1"/>
      <c r="V3" s="1" t="s">
        <v>28</v>
      </c>
      <c r="W3" s="1" t="s">
        <v>53</v>
      </c>
      <c r="X3" s="1">
        <f>2+2+2+1+1+2+1+1</f>
        <v>12</v>
      </c>
      <c r="Y3" s="1" t="str">
        <f t="shared" ref="Y3:Y66" si="0">IF(X3&lt;15,"low quality","high quality")</f>
        <v>low quality</v>
      </c>
    </row>
    <row r="4" spans="1:25" x14ac:dyDescent="0.4">
      <c r="A4" s="1">
        <v>3</v>
      </c>
      <c r="B4" s="1">
        <v>2</v>
      </c>
      <c r="C4" s="1" t="s">
        <v>30</v>
      </c>
      <c r="D4" s="1">
        <v>2017</v>
      </c>
      <c r="E4" s="1" t="s">
        <v>22</v>
      </c>
      <c r="F4" s="1" t="s">
        <v>31</v>
      </c>
      <c r="G4" s="1"/>
      <c r="H4" s="1"/>
      <c r="I4" s="1" t="s">
        <v>35</v>
      </c>
      <c r="J4" s="1"/>
      <c r="K4" s="1" t="s">
        <v>38</v>
      </c>
      <c r="L4" s="1"/>
      <c r="M4" s="1"/>
      <c r="N4" s="1"/>
      <c r="O4" s="1" t="s">
        <v>25</v>
      </c>
      <c r="P4" s="1">
        <v>16</v>
      </c>
      <c r="Q4" s="1">
        <v>68</v>
      </c>
      <c r="R4" s="1" t="s">
        <v>27</v>
      </c>
      <c r="S4" s="1">
        <v>2.30769</v>
      </c>
      <c r="T4" s="1">
        <v>7.1428599999999998</v>
      </c>
      <c r="U4" s="1"/>
      <c r="V4" s="1" t="s">
        <v>28</v>
      </c>
      <c r="W4" s="1" t="s">
        <v>37</v>
      </c>
      <c r="X4" s="1">
        <f t="shared" ref="X4:X15" si="1">2+2+2+2+2+2+2+1</f>
        <v>15</v>
      </c>
      <c r="Y4" s="1" t="str">
        <f t="shared" si="0"/>
        <v>high quality</v>
      </c>
    </row>
    <row r="5" spans="1:25" x14ac:dyDescent="0.4">
      <c r="A5" s="1">
        <v>4</v>
      </c>
      <c r="B5" s="1">
        <v>2</v>
      </c>
      <c r="C5" s="1" t="s">
        <v>30</v>
      </c>
      <c r="D5" s="1">
        <v>2017</v>
      </c>
      <c r="E5" s="1" t="s">
        <v>22</v>
      </c>
      <c r="F5" s="1" t="s">
        <v>31</v>
      </c>
      <c r="G5" s="1"/>
      <c r="H5" s="1"/>
      <c r="I5" s="1" t="s">
        <v>35</v>
      </c>
      <c r="J5" s="1"/>
      <c r="K5" s="1" t="s">
        <v>38</v>
      </c>
      <c r="L5" s="1"/>
      <c r="M5" s="1"/>
      <c r="N5" s="1"/>
      <c r="O5" s="1" t="s">
        <v>25</v>
      </c>
      <c r="P5" s="1">
        <v>16</v>
      </c>
      <c r="Q5" s="1">
        <v>68</v>
      </c>
      <c r="R5" s="1" t="s">
        <v>27</v>
      </c>
      <c r="S5" s="1">
        <v>1.8681300000000001</v>
      </c>
      <c r="T5" s="1">
        <v>6.9230799999999997</v>
      </c>
      <c r="U5" s="1"/>
      <c r="V5" s="1" t="s">
        <v>32</v>
      </c>
      <c r="W5" s="1" t="s">
        <v>37</v>
      </c>
      <c r="X5" s="1">
        <f t="shared" si="1"/>
        <v>15</v>
      </c>
      <c r="Y5" s="1" t="str">
        <f t="shared" si="0"/>
        <v>high quality</v>
      </c>
    </row>
    <row r="6" spans="1:25" x14ac:dyDescent="0.4">
      <c r="A6" s="1">
        <v>5</v>
      </c>
      <c r="B6" s="1">
        <v>2</v>
      </c>
      <c r="C6" s="1" t="s">
        <v>30</v>
      </c>
      <c r="D6" s="1">
        <v>2017</v>
      </c>
      <c r="E6" s="1" t="s">
        <v>22</v>
      </c>
      <c r="F6" s="1" t="s">
        <v>31</v>
      </c>
      <c r="G6" s="1"/>
      <c r="H6" s="1"/>
      <c r="I6" s="1" t="s">
        <v>35</v>
      </c>
      <c r="J6" s="1"/>
      <c r="K6" s="1" t="s">
        <v>38</v>
      </c>
      <c r="L6" s="1"/>
      <c r="M6" s="1"/>
      <c r="N6" s="1"/>
      <c r="O6" s="1" t="s">
        <v>25</v>
      </c>
      <c r="P6" s="1">
        <v>16</v>
      </c>
      <c r="Q6" s="1">
        <v>68</v>
      </c>
      <c r="R6" s="1" t="s">
        <v>27</v>
      </c>
      <c r="S6" s="1">
        <v>2.5274700000000001</v>
      </c>
      <c r="T6" s="1">
        <v>7.0329699999999997</v>
      </c>
      <c r="U6" s="1"/>
      <c r="V6" s="1" t="s">
        <v>33</v>
      </c>
      <c r="W6" s="1" t="s">
        <v>37</v>
      </c>
      <c r="X6" s="1">
        <f t="shared" si="1"/>
        <v>15</v>
      </c>
      <c r="Y6" s="1" t="str">
        <f t="shared" si="0"/>
        <v>high quality</v>
      </c>
    </row>
    <row r="7" spans="1:25" x14ac:dyDescent="0.4">
      <c r="A7" s="1">
        <v>6</v>
      </c>
      <c r="B7" s="1">
        <v>2</v>
      </c>
      <c r="C7" s="1" t="s">
        <v>30</v>
      </c>
      <c r="D7" s="1">
        <v>2017</v>
      </c>
      <c r="E7" s="1" t="s">
        <v>22</v>
      </c>
      <c r="F7" s="1" t="s">
        <v>31</v>
      </c>
      <c r="G7" s="1"/>
      <c r="H7" s="1"/>
      <c r="I7" s="1" t="s">
        <v>35</v>
      </c>
      <c r="J7" s="1"/>
      <c r="K7" s="1" t="s">
        <v>39</v>
      </c>
      <c r="L7" s="1"/>
      <c r="M7" s="1"/>
      <c r="N7" s="1"/>
      <c r="O7" s="1" t="s">
        <v>25</v>
      </c>
      <c r="P7" s="1">
        <v>6</v>
      </c>
      <c r="Q7" s="1">
        <v>14</v>
      </c>
      <c r="R7" s="1" t="s">
        <v>27</v>
      </c>
      <c r="S7" s="1">
        <v>-10.879099999999999</v>
      </c>
      <c r="T7" s="1">
        <v>-1.9780199999999999</v>
      </c>
      <c r="U7" s="1"/>
      <c r="V7" s="1" t="s">
        <v>28</v>
      </c>
      <c r="W7" s="1" t="s">
        <v>37</v>
      </c>
      <c r="X7" s="1">
        <f t="shared" si="1"/>
        <v>15</v>
      </c>
      <c r="Y7" s="1" t="str">
        <f t="shared" si="0"/>
        <v>high quality</v>
      </c>
    </row>
    <row r="8" spans="1:25" x14ac:dyDescent="0.4">
      <c r="A8" s="1">
        <v>7</v>
      </c>
      <c r="B8" s="1">
        <v>2</v>
      </c>
      <c r="C8" s="1" t="s">
        <v>30</v>
      </c>
      <c r="D8" s="1">
        <v>2017</v>
      </c>
      <c r="E8" s="1" t="s">
        <v>22</v>
      </c>
      <c r="F8" s="1" t="s">
        <v>31</v>
      </c>
      <c r="G8" s="1"/>
      <c r="H8" s="1"/>
      <c r="I8" s="1" t="s">
        <v>35</v>
      </c>
      <c r="J8" s="1"/>
      <c r="K8" s="1" t="s">
        <v>39</v>
      </c>
      <c r="L8" s="1"/>
      <c r="M8" s="1"/>
      <c r="N8" s="1"/>
      <c r="O8" s="1" t="s">
        <v>25</v>
      </c>
      <c r="P8" s="1">
        <v>6</v>
      </c>
      <c r="Q8" s="1">
        <v>14</v>
      </c>
      <c r="R8" s="1" t="s">
        <v>27</v>
      </c>
      <c r="S8" s="1">
        <v>-11.3187</v>
      </c>
      <c r="T8" s="1">
        <v>-1.9780199999999999</v>
      </c>
      <c r="U8" s="1"/>
      <c r="V8" s="1" t="s">
        <v>32</v>
      </c>
      <c r="W8" s="1" t="s">
        <v>37</v>
      </c>
      <c r="X8" s="1">
        <f t="shared" si="1"/>
        <v>15</v>
      </c>
      <c r="Y8" s="1" t="str">
        <f t="shared" si="0"/>
        <v>high quality</v>
      </c>
    </row>
    <row r="9" spans="1:25" x14ac:dyDescent="0.4">
      <c r="A9" s="1">
        <v>8</v>
      </c>
      <c r="B9" s="1">
        <v>2</v>
      </c>
      <c r="C9" s="1" t="s">
        <v>30</v>
      </c>
      <c r="D9" s="1">
        <v>2017</v>
      </c>
      <c r="E9" s="1" t="s">
        <v>22</v>
      </c>
      <c r="F9" s="1" t="s">
        <v>31</v>
      </c>
      <c r="G9" s="1"/>
      <c r="H9" s="1"/>
      <c r="I9" s="1" t="s">
        <v>35</v>
      </c>
      <c r="J9" s="1"/>
      <c r="K9" s="1" t="s">
        <v>39</v>
      </c>
      <c r="L9" s="1"/>
      <c r="M9" s="1"/>
      <c r="N9" s="1"/>
      <c r="O9" s="1" t="s">
        <v>25</v>
      </c>
      <c r="P9" s="1">
        <v>6</v>
      </c>
      <c r="Q9" s="1">
        <v>14</v>
      </c>
      <c r="R9" s="1" t="s">
        <v>27</v>
      </c>
      <c r="S9" s="1">
        <v>-10.219799999999999</v>
      </c>
      <c r="T9" s="1">
        <v>-1.9780199999999999</v>
      </c>
      <c r="U9" s="1"/>
      <c r="V9" s="1" t="s">
        <v>33</v>
      </c>
      <c r="W9" s="1" t="s">
        <v>37</v>
      </c>
      <c r="X9" s="1">
        <f t="shared" si="1"/>
        <v>15</v>
      </c>
      <c r="Y9" s="1" t="str">
        <f t="shared" si="0"/>
        <v>high quality</v>
      </c>
    </row>
    <row r="10" spans="1:25" x14ac:dyDescent="0.4">
      <c r="A10" s="1">
        <v>9</v>
      </c>
      <c r="B10" s="1">
        <v>2</v>
      </c>
      <c r="C10" s="1" t="s">
        <v>30</v>
      </c>
      <c r="D10" s="1">
        <v>2017</v>
      </c>
      <c r="E10" s="1" t="s">
        <v>22</v>
      </c>
      <c r="F10" s="1" t="s">
        <v>31</v>
      </c>
      <c r="G10" s="1"/>
      <c r="H10" s="1"/>
      <c r="I10" s="1" t="s">
        <v>35</v>
      </c>
      <c r="J10" s="1"/>
      <c r="K10" s="1" t="s">
        <v>40</v>
      </c>
      <c r="L10" s="1"/>
      <c r="M10" s="1"/>
      <c r="N10" s="1"/>
      <c r="O10" s="1" t="s">
        <v>25</v>
      </c>
      <c r="P10" s="1">
        <v>12</v>
      </c>
      <c r="Q10" s="1">
        <v>48</v>
      </c>
      <c r="R10" s="1" t="s">
        <v>27</v>
      </c>
      <c r="S10" s="1">
        <v>-18.241800000000001</v>
      </c>
      <c r="T10" s="1">
        <v>-7.5824199999999999</v>
      </c>
      <c r="U10" s="1"/>
      <c r="V10" s="1" t="s">
        <v>28</v>
      </c>
      <c r="W10" s="1" t="s">
        <v>37</v>
      </c>
      <c r="X10" s="1">
        <f t="shared" si="1"/>
        <v>15</v>
      </c>
      <c r="Y10" s="1" t="str">
        <f t="shared" si="0"/>
        <v>high quality</v>
      </c>
    </row>
    <row r="11" spans="1:25" x14ac:dyDescent="0.4">
      <c r="A11" s="1">
        <v>10</v>
      </c>
      <c r="B11" s="1">
        <v>2</v>
      </c>
      <c r="C11" s="1" t="s">
        <v>30</v>
      </c>
      <c r="D11" s="1">
        <v>2017</v>
      </c>
      <c r="E11" s="1" t="s">
        <v>22</v>
      </c>
      <c r="F11" s="1" t="s">
        <v>31</v>
      </c>
      <c r="G11" s="1"/>
      <c r="H11" s="1"/>
      <c r="I11" s="1" t="s">
        <v>35</v>
      </c>
      <c r="J11" s="1"/>
      <c r="K11" s="1" t="s">
        <v>40</v>
      </c>
      <c r="L11" s="1"/>
      <c r="M11" s="1"/>
      <c r="N11" s="1"/>
      <c r="O11" s="1" t="s">
        <v>25</v>
      </c>
      <c r="P11" s="1">
        <v>12</v>
      </c>
      <c r="Q11" s="1">
        <v>48</v>
      </c>
      <c r="R11" s="1" t="s">
        <v>27</v>
      </c>
      <c r="S11" s="1">
        <v>-18.021999999999998</v>
      </c>
      <c r="T11" s="1">
        <v>-7.5824199999999999</v>
      </c>
      <c r="U11" s="1"/>
      <c r="V11" s="1" t="s">
        <v>32</v>
      </c>
      <c r="W11" s="1" t="s">
        <v>37</v>
      </c>
      <c r="X11" s="1">
        <f t="shared" si="1"/>
        <v>15</v>
      </c>
      <c r="Y11" s="1" t="str">
        <f t="shared" si="0"/>
        <v>high quality</v>
      </c>
    </row>
    <row r="12" spans="1:25" x14ac:dyDescent="0.4">
      <c r="A12" s="1">
        <v>11</v>
      </c>
      <c r="B12" s="1">
        <v>2</v>
      </c>
      <c r="C12" s="1" t="s">
        <v>30</v>
      </c>
      <c r="D12" s="1">
        <v>2017</v>
      </c>
      <c r="E12" s="1" t="s">
        <v>22</v>
      </c>
      <c r="F12" s="1" t="s">
        <v>31</v>
      </c>
      <c r="G12" s="1"/>
      <c r="H12" s="1"/>
      <c r="I12" s="1" t="s">
        <v>35</v>
      </c>
      <c r="J12" s="1"/>
      <c r="K12" s="1" t="s">
        <v>40</v>
      </c>
      <c r="L12" s="1"/>
      <c r="M12" s="1"/>
      <c r="N12" s="1"/>
      <c r="O12" s="1" t="s">
        <v>25</v>
      </c>
      <c r="P12" s="1">
        <v>12</v>
      </c>
      <c r="Q12" s="1">
        <v>48</v>
      </c>
      <c r="R12" s="1" t="s">
        <v>27</v>
      </c>
      <c r="S12" s="1">
        <v>-17.5824</v>
      </c>
      <c r="T12" s="1">
        <v>-7.5824199999999999</v>
      </c>
      <c r="U12" s="1"/>
      <c r="V12" s="1" t="s">
        <v>33</v>
      </c>
      <c r="W12" s="1" t="s">
        <v>37</v>
      </c>
      <c r="X12" s="1">
        <f t="shared" si="1"/>
        <v>15</v>
      </c>
      <c r="Y12" s="1" t="str">
        <f t="shared" si="0"/>
        <v>high quality</v>
      </c>
    </row>
    <row r="13" spans="1:25" x14ac:dyDescent="0.4">
      <c r="A13" s="1">
        <v>12</v>
      </c>
      <c r="B13" s="1">
        <v>2</v>
      </c>
      <c r="C13" s="1" t="s">
        <v>30</v>
      </c>
      <c r="D13" s="1">
        <v>2017</v>
      </c>
      <c r="E13" s="1" t="s">
        <v>22</v>
      </c>
      <c r="F13" s="1" t="s">
        <v>31</v>
      </c>
      <c r="G13" s="1"/>
      <c r="H13" s="1"/>
      <c r="I13" s="1" t="s">
        <v>36</v>
      </c>
      <c r="J13" s="1"/>
      <c r="K13" s="1"/>
      <c r="L13" s="1"/>
      <c r="M13" s="1"/>
      <c r="N13" s="1"/>
      <c r="O13" s="1" t="s">
        <v>25</v>
      </c>
      <c r="P13" s="1">
        <v>32</v>
      </c>
      <c r="Q13" s="1">
        <v>160</v>
      </c>
      <c r="R13" s="1" t="s">
        <v>27</v>
      </c>
      <c r="S13" s="1">
        <v>-4.2857099999999999</v>
      </c>
      <c r="T13" s="1">
        <v>-2.7472500000000002</v>
      </c>
      <c r="U13" s="1"/>
      <c r="V13" s="1" t="s">
        <v>28</v>
      </c>
      <c r="W13" s="1" t="s">
        <v>37</v>
      </c>
      <c r="X13" s="1">
        <f t="shared" si="1"/>
        <v>15</v>
      </c>
      <c r="Y13" s="1" t="str">
        <f t="shared" si="0"/>
        <v>high quality</v>
      </c>
    </row>
    <row r="14" spans="1:25" x14ac:dyDescent="0.4">
      <c r="A14" s="1">
        <v>13</v>
      </c>
      <c r="B14" s="1">
        <v>2</v>
      </c>
      <c r="C14" s="1" t="s">
        <v>30</v>
      </c>
      <c r="D14" s="1">
        <v>2017</v>
      </c>
      <c r="E14" s="1" t="s">
        <v>22</v>
      </c>
      <c r="F14" s="1" t="s">
        <v>31</v>
      </c>
      <c r="G14" s="1"/>
      <c r="H14" s="1"/>
      <c r="I14" s="1" t="s">
        <v>36</v>
      </c>
      <c r="J14" s="1"/>
      <c r="K14" s="1"/>
      <c r="L14" s="1"/>
      <c r="M14" s="1"/>
      <c r="N14" s="1"/>
      <c r="O14" s="1" t="s">
        <v>25</v>
      </c>
      <c r="P14" s="1">
        <v>32</v>
      </c>
      <c r="Q14" s="1">
        <v>160</v>
      </c>
      <c r="R14" s="1" t="s">
        <v>27</v>
      </c>
      <c r="S14" s="1">
        <v>-4.1758199999999999</v>
      </c>
      <c r="T14" s="1">
        <v>-2.6373600000000001</v>
      </c>
      <c r="U14" s="1"/>
      <c r="V14" s="1" t="s">
        <v>32</v>
      </c>
      <c r="W14" s="1" t="s">
        <v>37</v>
      </c>
      <c r="X14" s="1">
        <f t="shared" si="1"/>
        <v>15</v>
      </c>
      <c r="Y14" s="1" t="str">
        <f t="shared" si="0"/>
        <v>high quality</v>
      </c>
    </row>
    <row r="15" spans="1:25" x14ac:dyDescent="0.4">
      <c r="A15" s="1">
        <v>14</v>
      </c>
      <c r="B15" s="1">
        <v>2</v>
      </c>
      <c r="C15" s="1" t="s">
        <v>30</v>
      </c>
      <c r="D15" s="1">
        <v>2017</v>
      </c>
      <c r="E15" s="1" t="s">
        <v>22</v>
      </c>
      <c r="F15" s="1" t="s">
        <v>31</v>
      </c>
      <c r="G15" s="1"/>
      <c r="H15" s="1"/>
      <c r="I15" s="1" t="s">
        <v>36</v>
      </c>
      <c r="J15" s="1"/>
      <c r="K15" s="1"/>
      <c r="L15" s="1"/>
      <c r="M15" s="1"/>
      <c r="N15" s="1"/>
      <c r="O15" s="1" t="s">
        <v>25</v>
      </c>
      <c r="P15" s="1">
        <v>32</v>
      </c>
      <c r="Q15" s="1">
        <v>160</v>
      </c>
      <c r="R15" s="1" t="s">
        <v>27</v>
      </c>
      <c r="S15" s="1">
        <v>-4.1758199999999999</v>
      </c>
      <c r="T15" s="1">
        <v>-2.6373600000000001</v>
      </c>
      <c r="U15" s="1"/>
      <c r="V15" s="1" t="s">
        <v>33</v>
      </c>
      <c r="W15" s="1" t="s">
        <v>37</v>
      </c>
      <c r="X15" s="1">
        <f t="shared" si="1"/>
        <v>15</v>
      </c>
      <c r="Y15" s="1" t="str">
        <f t="shared" si="0"/>
        <v>high quality</v>
      </c>
    </row>
    <row r="16" spans="1:25" x14ac:dyDescent="0.4">
      <c r="A16" s="1">
        <v>15</v>
      </c>
      <c r="B16" s="1">
        <v>3</v>
      </c>
      <c r="C16" s="1" t="s">
        <v>41</v>
      </c>
      <c r="D16" s="1">
        <v>2019</v>
      </c>
      <c r="E16" s="1" t="s">
        <v>22</v>
      </c>
      <c r="F16" s="1" t="s">
        <v>23</v>
      </c>
      <c r="G16" s="1"/>
      <c r="H16" s="1"/>
      <c r="I16" s="1"/>
      <c r="J16" s="1"/>
      <c r="K16" s="1" t="s">
        <v>42</v>
      </c>
      <c r="L16" s="1"/>
      <c r="M16" s="1"/>
      <c r="N16" s="1"/>
      <c r="O16" s="1" t="s">
        <v>24</v>
      </c>
      <c r="P16" s="1"/>
      <c r="Q16" s="1">
        <v>480</v>
      </c>
      <c r="R16" s="1" t="s">
        <v>15</v>
      </c>
      <c r="S16" s="1">
        <v>-2.5238100000000001</v>
      </c>
      <c r="T16" s="1">
        <v>-1.4285699999999999</v>
      </c>
      <c r="U16" s="1"/>
      <c r="V16" s="1" t="s">
        <v>33</v>
      </c>
      <c r="W16" s="1" t="s">
        <v>37</v>
      </c>
      <c r="X16" s="1">
        <f t="shared" ref="X16:X35" si="2">2+2+2+2+2+2+1+1</f>
        <v>14</v>
      </c>
      <c r="Y16" s="1" t="str">
        <f t="shared" si="0"/>
        <v>low quality</v>
      </c>
    </row>
    <row r="17" spans="1:25" x14ac:dyDescent="0.4">
      <c r="A17" s="1">
        <v>16</v>
      </c>
      <c r="B17" s="1">
        <v>3</v>
      </c>
      <c r="C17" s="1" t="s">
        <v>41</v>
      </c>
      <c r="D17" s="1">
        <v>2019</v>
      </c>
      <c r="E17" s="1" t="s">
        <v>22</v>
      </c>
      <c r="F17" s="1" t="s">
        <v>23</v>
      </c>
      <c r="G17" s="1"/>
      <c r="H17" s="1"/>
      <c r="I17" s="1"/>
      <c r="J17" s="1"/>
      <c r="K17" s="1" t="s">
        <v>38</v>
      </c>
      <c r="L17" s="1"/>
      <c r="M17" s="1"/>
      <c r="N17" s="1"/>
      <c r="O17" s="1" t="s">
        <v>24</v>
      </c>
      <c r="P17" s="1"/>
      <c r="Q17" s="1">
        <v>152</v>
      </c>
      <c r="R17" s="1" t="s">
        <v>15</v>
      </c>
      <c r="S17" s="1">
        <v>2.1428600000000002</v>
      </c>
      <c r="T17" s="1">
        <v>3.90476</v>
      </c>
      <c r="U17" s="1"/>
      <c r="V17" s="1" t="s">
        <v>33</v>
      </c>
      <c r="W17" s="1" t="s">
        <v>37</v>
      </c>
      <c r="X17" s="1">
        <f t="shared" si="2"/>
        <v>14</v>
      </c>
      <c r="Y17" s="1" t="str">
        <f t="shared" si="0"/>
        <v>low quality</v>
      </c>
    </row>
    <row r="18" spans="1:25" x14ac:dyDescent="0.4">
      <c r="A18" s="1">
        <v>17</v>
      </c>
      <c r="B18" s="1">
        <v>3</v>
      </c>
      <c r="C18" s="1" t="s">
        <v>41</v>
      </c>
      <c r="D18" s="1">
        <v>2019</v>
      </c>
      <c r="E18" s="1" t="s">
        <v>22</v>
      </c>
      <c r="F18" s="1" t="s">
        <v>23</v>
      </c>
      <c r="G18" s="1"/>
      <c r="H18" s="1"/>
      <c r="I18" s="1"/>
      <c r="J18" s="1"/>
      <c r="K18" s="1" t="s">
        <v>40</v>
      </c>
      <c r="L18" s="1"/>
      <c r="M18" s="1"/>
      <c r="N18" s="1"/>
      <c r="O18" s="1" t="s">
        <v>24</v>
      </c>
      <c r="P18" s="1"/>
      <c r="Q18" s="1">
        <v>303</v>
      </c>
      <c r="R18" s="1" t="s">
        <v>15</v>
      </c>
      <c r="S18" s="1">
        <v>-5.0476200000000002</v>
      </c>
      <c r="T18" s="1">
        <v>-3.7142900000000001</v>
      </c>
      <c r="U18" s="1"/>
      <c r="V18" s="1" t="s">
        <v>33</v>
      </c>
      <c r="W18" s="1" t="s">
        <v>37</v>
      </c>
      <c r="X18" s="1">
        <f t="shared" si="2"/>
        <v>14</v>
      </c>
      <c r="Y18" s="1" t="str">
        <f t="shared" si="0"/>
        <v>low quality</v>
      </c>
    </row>
    <row r="19" spans="1:25" x14ac:dyDescent="0.4">
      <c r="A19" s="1">
        <v>18</v>
      </c>
      <c r="B19" s="1">
        <v>3</v>
      </c>
      <c r="C19" s="1" t="s">
        <v>41</v>
      </c>
      <c r="D19" s="1">
        <v>2019</v>
      </c>
      <c r="E19" s="1" t="s">
        <v>22</v>
      </c>
      <c r="F19" s="1" t="s">
        <v>23</v>
      </c>
      <c r="G19" s="1"/>
      <c r="H19" s="1"/>
      <c r="I19" s="1"/>
      <c r="J19" s="1"/>
      <c r="K19" s="1"/>
      <c r="L19" s="1"/>
      <c r="M19" s="1" t="s">
        <v>43</v>
      </c>
      <c r="N19" s="1"/>
      <c r="O19" s="1" t="s">
        <v>24</v>
      </c>
      <c r="P19" s="1"/>
      <c r="Q19" s="1">
        <v>201</v>
      </c>
      <c r="R19" s="1" t="s">
        <v>15</v>
      </c>
      <c r="S19" s="1">
        <v>6.0476200000000002</v>
      </c>
      <c r="T19" s="1">
        <v>6.9523799999999998</v>
      </c>
      <c r="U19" s="1"/>
      <c r="V19" s="1" t="s">
        <v>33</v>
      </c>
      <c r="W19" s="1" t="s">
        <v>37</v>
      </c>
      <c r="X19" s="1">
        <f t="shared" si="2"/>
        <v>14</v>
      </c>
      <c r="Y19" s="1" t="str">
        <f t="shared" si="0"/>
        <v>low quality</v>
      </c>
    </row>
    <row r="20" spans="1:25" x14ac:dyDescent="0.4">
      <c r="A20" s="1">
        <v>19</v>
      </c>
      <c r="B20" s="1">
        <v>3</v>
      </c>
      <c r="C20" s="1" t="s">
        <v>41</v>
      </c>
      <c r="D20" s="1">
        <v>2019</v>
      </c>
      <c r="E20" s="1" t="s">
        <v>22</v>
      </c>
      <c r="F20" s="1" t="s">
        <v>23</v>
      </c>
      <c r="G20" s="1"/>
      <c r="H20" s="1"/>
      <c r="I20" s="1"/>
      <c r="J20" s="1"/>
      <c r="K20" s="1"/>
      <c r="L20" s="1"/>
      <c r="M20" s="1" t="s">
        <v>44</v>
      </c>
      <c r="N20" s="1"/>
      <c r="O20" s="1" t="s">
        <v>24</v>
      </c>
      <c r="P20" s="1"/>
      <c r="Q20" s="1">
        <v>244</v>
      </c>
      <c r="R20" s="1" t="s">
        <v>15</v>
      </c>
      <c r="S20" s="1">
        <v>-7.9523799999999998</v>
      </c>
      <c r="T20" s="1">
        <v>-6.5238100000000001</v>
      </c>
      <c r="U20" s="1"/>
      <c r="V20" s="1" t="s">
        <v>33</v>
      </c>
      <c r="W20" s="1" t="s">
        <v>37</v>
      </c>
      <c r="X20" s="1">
        <f t="shared" si="2"/>
        <v>14</v>
      </c>
      <c r="Y20" s="1" t="str">
        <f t="shared" si="0"/>
        <v>low quality</v>
      </c>
    </row>
    <row r="21" spans="1:25" x14ac:dyDescent="0.4">
      <c r="A21" s="1">
        <v>20</v>
      </c>
      <c r="B21" s="1">
        <v>3</v>
      </c>
      <c r="C21" s="1" t="s">
        <v>41</v>
      </c>
      <c r="D21" s="1">
        <v>2019</v>
      </c>
      <c r="E21" s="1" t="s">
        <v>22</v>
      </c>
      <c r="F21" s="1" t="s">
        <v>23</v>
      </c>
      <c r="G21" s="1"/>
      <c r="H21" s="1"/>
      <c r="I21" s="1"/>
      <c r="J21" s="1"/>
      <c r="K21" s="1"/>
      <c r="L21" s="1"/>
      <c r="M21" s="1" t="s">
        <v>45</v>
      </c>
      <c r="N21" s="1"/>
      <c r="O21" s="1" t="s">
        <v>24</v>
      </c>
      <c r="P21" s="1"/>
      <c r="Q21" s="1">
        <v>35</v>
      </c>
      <c r="R21" s="1" t="s">
        <v>15</v>
      </c>
      <c r="S21" s="1">
        <v>-2.9523799999999998</v>
      </c>
      <c r="T21" s="1">
        <v>-0.238095</v>
      </c>
      <c r="U21" s="1"/>
      <c r="V21" s="1" t="s">
        <v>33</v>
      </c>
      <c r="W21" s="1" t="s">
        <v>37</v>
      </c>
      <c r="X21" s="1">
        <f t="shared" si="2"/>
        <v>14</v>
      </c>
      <c r="Y21" s="1" t="str">
        <f t="shared" si="0"/>
        <v>low quality</v>
      </c>
    </row>
    <row r="22" spans="1:25" x14ac:dyDescent="0.4">
      <c r="A22" s="1">
        <v>21</v>
      </c>
      <c r="B22" s="1">
        <v>3</v>
      </c>
      <c r="C22" s="1" t="s">
        <v>41</v>
      </c>
      <c r="D22" s="1">
        <v>2019</v>
      </c>
      <c r="E22" s="1" t="s">
        <v>22</v>
      </c>
      <c r="F22" s="1" t="s">
        <v>23</v>
      </c>
      <c r="G22" s="1"/>
      <c r="H22" s="1" t="s">
        <v>46</v>
      </c>
      <c r="I22" s="1"/>
      <c r="J22" s="1"/>
      <c r="K22" s="1"/>
      <c r="L22" s="1"/>
      <c r="M22" s="1"/>
      <c r="N22" s="1"/>
      <c r="O22" s="1" t="s">
        <v>24</v>
      </c>
      <c r="P22" s="1"/>
      <c r="Q22" s="1">
        <v>71</v>
      </c>
      <c r="R22" s="1" t="s">
        <v>15</v>
      </c>
      <c r="S22" s="1">
        <v>0.92058799999999996</v>
      </c>
      <c r="T22" s="1">
        <v>1.12941</v>
      </c>
      <c r="U22" s="1"/>
      <c r="V22" s="1" t="s">
        <v>33</v>
      </c>
      <c r="W22" s="1" t="s">
        <v>37</v>
      </c>
      <c r="X22" s="1">
        <f t="shared" si="2"/>
        <v>14</v>
      </c>
      <c r="Y22" s="1" t="str">
        <f t="shared" si="0"/>
        <v>low quality</v>
      </c>
    </row>
    <row r="23" spans="1:25" x14ac:dyDescent="0.4">
      <c r="A23" s="1">
        <v>22</v>
      </c>
      <c r="B23" s="1">
        <v>3</v>
      </c>
      <c r="C23" s="1" t="s">
        <v>41</v>
      </c>
      <c r="D23" s="1">
        <v>2019</v>
      </c>
      <c r="E23" s="1" t="s">
        <v>22</v>
      </c>
      <c r="F23" s="1" t="s">
        <v>23</v>
      </c>
      <c r="G23" s="1"/>
      <c r="H23" s="1" t="s">
        <v>48</v>
      </c>
      <c r="I23" s="1"/>
      <c r="J23" s="1"/>
      <c r="K23" s="1"/>
      <c r="L23" s="1"/>
      <c r="M23" s="1"/>
      <c r="N23" s="1"/>
      <c r="O23" s="1" t="s">
        <v>24</v>
      </c>
      <c r="P23" s="1"/>
      <c r="Q23" s="1">
        <v>114</v>
      </c>
      <c r="R23" s="1" t="s">
        <v>15</v>
      </c>
      <c r="S23" s="1">
        <v>0.55294100000000002</v>
      </c>
      <c r="T23" s="1">
        <v>0.72352899999999998</v>
      </c>
      <c r="U23" s="1"/>
      <c r="V23" s="1" t="s">
        <v>33</v>
      </c>
      <c r="W23" s="1" t="s">
        <v>37</v>
      </c>
      <c r="X23" s="1">
        <f t="shared" si="2"/>
        <v>14</v>
      </c>
      <c r="Y23" s="1" t="str">
        <f t="shared" si="0"/>
        <v>low quality</v>
      </c>
    </row>
    <row r="24" spans="1:25" x14ac:dyDescent="0.4">
      <c r="A24" s="1">
        <v>23</v>
      </c>
      <c r="B24" s="1">
        <v>3</v>
      </c>
      <c r="C24" s="1" t="s">
        <v>41</v>
      </c>
      <c r="D24" s="1">
        <v>2019</v>
      </c>
      <c r="E24" s="1" t="s">
        <v>22</v>
      </c>
      <c r="F24" s="1" t="s">
        <v>23</v>
      </c>
      <c r="G24" s="1"/>
      <c r="H24" s="1" t="s">
        <v>49</v>
      </c>
      <c r="I24" s="1"/>
      <c r="J24" s="1"/>
      <c r="K24" s="1"/>
      <c r="L24" s="1"/>
      <c r="M24" s="1"/>
      <c r="N24" s="1"/>
      <c r="O24" s="1" t="s">
        <v>24</v>
      </c>
      <c r="P24" s="1"/>
      <c r="Q24" s="1">
        <v>91</v>
      </c>
      <c r="R24" s="1" t="s">
        <v>15</v>
      </c>
      <c r="S24" s="1">
        <v>0.235294</v>
      </c>
      <c r="T24" s="1">
        <v>0.43235299999999999</v>
      </c>
      <c r="U24" s="1"/>
      <c r="V24" s="1" t="s">
        <v>33</v>
      </c>
      <c r="W24" s="1" t="s">
        <v>37</v>
      </c>
      <c r="X24" s="1">
        <f t="shared" si="2"/>
        <v>14</v>
      </c>
      <c r="Y24" s="1" t="str">
        <f t="shared" si="0"/>
        <v>low quality</v>
      </c>
    </row>
    <row r="25" spans="1:25" x14ac:dyDescent="0.4">
      <c r="A25" s="1">
        <v>24</v>
      </c>
      <c r="B25" s="1">
        <v>3</v>
      </c>
      <c r="C25" s="1" t="s">
        <v>41</v>
      </c>
      <c r="D25" s="1">
        <v>2019</v>
      </c>
      <c r="E25" s="1" t="s">
        <v>22</v>
      </c>
      <c r="F25" s="1" t="s">
        <v>23</v>
      </c>
      <c r="G25" s="1"/>
      <c r="H25" s="1" t="s">
        <v>50</v>
      </c>
      <c r="I25" s="1"/>
      <c r="J25" s="1"/>
      <c r="K25" s="1"/>
      <c r="L25" s="1"/>
      <c r="M25" s="1"/>
      <c r="N25" s="1"/>
      <c r="O25" s="1" t="s">
        <v>24</v>
      </c>
      <c r="P25" s="1"/>
      <c r="Q25" s="1">
        <v>9</v>
      </c>
      <c r="R25" s="1" t="s">
        <v>15</v>
      </c>
      <c r="S25" s="1">
        <v>-0.114706</v>
      </c>
      <c r="T25" s="1">
        <v>0.264706</v>
      </c>
      <c r="U25" s="1"/>
      <c r="V25" s="1" t="s">
        <v>33</v>
      </c>
      <c r="W25" s="1" t="s">
        <v>37</v>
      </c>
      <c r="X25" s="1">
        <f t="shared" si="2"/>
        <v>14</v>
      </c>
      <c r="Y25" s="1" t="str">
        <f t="shared" si="0"/>
        <v>low quality</v>
      </c>
    </row>
    <row r="26" spans="1:25" x14ac:dyDescent="0.4">
      <c r="A26" s="1">
        <v>25</v>
      </c>
      <c r="B26" s="1">
        <v>3</v>
      </c>
      <c r="C26" s="1" t="s">
        <v>41</v>
      </c>
      <c r="D26" s="1">
        <v>2019</v>
      </c>
      <c r="E26" s="1" t="s">
        <v>22</v>
      </c>
      <c r="F26" s="1" t="s">
        <v>23</v>
      </c>
      <c r="G26" s="1"/>
      <c r="H26" s="1" t="s">
        <v>51</v>
      </c>
      <c r="I26" s="1"/>
      <c r="J26" s="1"/>
      <c r="K26" s="1"/>
      <c r="L26" s="1"/>
      <c r="M26" s="1"/>
      <c r="N26" s="1"/>
      <c r="O26" s="1" t="s">
        <v>24</v>
      </c>
      <c r="P26" s="1"/>
      <c r="Q26" s="1">
        <v>133</v>
      </c>
      <c r="R26" s="1" t="s">
        <v>15</v>
      </c>
      <c r="S26" s="1">
        <v>-7.3529399999999995E-2</v>
      </c>
      <c r="T26" s="1">
        <v>9.1176499999999994E-2</v>
      </c>
      <c r="U26" s="1"/>
      <c r="V26" s="1" t="s">
        <v>33</v>
      </c>
      <c r="W26" s="1" t="s">
        <v>37</v>
      </c>
      <c r="X26" s="1">
        <f t="shared" si="2"/>
        <v>14</v>
      </c>
      <c r="Y26" s="1" t="str">
        <f t="shared" si="0"/>
        <v>low quality</v>
      </c>
    </row>
    <row r="27" spans="1:25" x14ac:dyDescent="0.4">
      <c r="A27" s="1">
        <v>26</v>
      </c>
      <c r="B27" s="1">
        <v>4</v>
      </c>
      <c r="C27" s="1" t="s">
        <v>62</v>
      </c>
      <c r="D27" s="1">
        <v>2006</v>
      </c>
      <c r="E27" s="1" t="s">
        <v>63</v>
      </c>
      <c r="F27" s="1" t="s">
        <v>23</v>
      </c>
      <c r="G27" s="1"/>
      <c r="H27" s="1"/>
      <c r="I27" s="1"/>
      <c r="J27" s="1"/>
      <c r="K27" s="1" t="s">
        <v>38</v>
      </c>
      <c r="L27" s="1"/>
      <c r="M27" s="1"/>
      <c r="N27" s="1"/>
      <c r="O27" s="1" t="s">
        <v>25</v>
      </c>
      <c r="P27" s="1"/>
      <c r="Q27" s="1">
        <v>415</v>
      </c>
      <c r="R27" s="1" t="s">
        <v>27</v>
      </c>
      <c r="S27" s="1">
        <v>-8.5869599999999995</v>
      </c>
      <c r="T27" s="1">
        <v>-6.3043500000000003</v>
      </c>
      <c r="U27" s="1"/>
      <c r="V27" s="1" t="s">
        <v>28</v>
      </c>
      <c r="W27" s="1" t="s">
        <v>53</v>
      </c>
      <c r="X27" s="1">
        <f t="shared" si="2"/>
        <v>14</v>
      </c>
      <c r="Y27" s="1" t="str">
        <f t="shared" si="0"/>
        <v>low quality</v>
      </c>
    </row>
    <row r="28" spans="1:25" x14ac:dyDescent="0.4">
      <c r="A28" s="1">
        <v>27</v>
      </c>
      <c r="B28" s="1">
        <v>4</v>
      </c>
      <c r="C28" s="1" t="s">
        <v>62</v>
      </c>
      <c r="D28" s="1">
        <v>2006</v>
      </c>
      <c r="E28" s="1" t="s">
        <v>63</v>
      </c>
      <c r="F28" s="1" t="s">
        <v>23</v>
      </c>
      <c r="G28" s="1"/>
      <c r="H28" s="1"/>
      <c r="I28" s="1"/>
      <c r="J28" s="1" t="s">
        <v>54</v>
      </c>
      <c r="K28" s="1" t="s">
        <v>38</v>
      </c>
      <c r="L28" s="1"/>
      <c r="M28" s="1"/>
      <c r="N28" s="1"/>
      <c r="O28" s="1" t="s">
        <v>25</v>
      </c>
      <c r="P28" s="1"/>
      <c r="Q28" s="1">
        <v>94</v>
      </c>
      <c r="R28" s="1" t="s">
        <v>27</v>
      </c>
      <c r="S28" s="1">
        <v>-15.2174</v>
      </c>
      <c r="T28" s="1">
        <v>-10.5435</v>
      </c>
      <c r="U28" s="1"/>
      <c r="V28" s="1" t="s">
        <v>28</v>
      </c>
      <c r="W28" s="1" t="s">
        <v>53</v>
      </c>
      <c r="X28" s="1">
        <f t="shared" si="2"/>
        <v>14</v>
      </c>
      <c r="Y28" s="1" t="str">
        <f t="shared" si="0"/>
        <v>low quality</v>
      </c>
    </row>
    <row r="29" spans="1:25" x14ac:dyDescent="0.4">
      <c r="A29" s="1">
        <v>28</v>
      </c>
      <c r="B29" s="1">
        <v>4</v>
      </c>
      <c r="C29" s="1" t="s">
        <v>62</v>
      </c>
      <c r="D29" s="1">
        <v>2006</v>
      </c>
      <c r="E29" s="1" t="s">
        <v>63</v>
      </c>
      <c r="F29" s="1" t="s">
        <v>23</v>
      </c>
      <c r="G29" s="1"/>
      <c r="H29" s="1"/>
      <c r="I29" s="1"/>
      <c r="J29" s="1" t="s">
        <v>55</v>
      </c>
      <c r="K29" s="1" t="s">
        <v>38</v>
      </c>
      <c r="L29" s="1"/>
      <c r="M29" s="1"/>
      <c r="N29" s="1"/>
      <c r="O29" s="1" t="s">
        <v>25</v>
      </c>
      <c r="P29" s="1"/>
      <c r="Q29" s="1">
        <v>207</v>
      </c>
      <c r="R29" s="1" t="s">
        <v>27</v>
      </c>
      <c r="S29" s="1">
        <v>-12.5</v>
      </c>
      <c r="T29" s="1">
        <v>-9.6739099999999993</v>
      </c>
      <c r="U29" s="1"/>
      <c r="V29" s="1" t="s">
        <v>28</v>
      </c>
      <c r="W29" s="1" t="s">
        <v>53</v>
      </c>
      <c r="X29" s="1">
        <f t="shared" si="2"/>
        <v>14</v>
      </c>
      <c r="Y29" s="1" t="str">
        <f t="shared" si="0"/>
        <v>low quality</v>
      </c>
    </row>
    <row r="30" spans="1:25" x14ac:dyDescent="0.4">
      <c r="A30" s="1">
        <v>29</v>
      </c>
      <c r="B30" s="1">
        <v>4</v>
      </c>
      <c r="C30" s="1" t="s">
        <v>62</v>
      </c>
      <c r="D30" s="1">
        <v>2006</v>
      </c>
      <c r="E30" s="1" t="s">
        <v>63</v>
      </c>
      <c r="F30" s="1" t="s">
        <v>23</v>
      </c>
      <c r="G30" s="1"/>
      <c r="H30" s="1"/>
      <c r="I30" s="1"/>
      <c r="J30" s="1" t="s">
        <v>56</v>
      </c>
      <c r="K30" s="1" t="s">
        <v>38</v>
      </c>
      <c r="L30" s="1"/>
      <c r="M30" s="1"/>
      <c r="N30" s="1"/>
      <c r="O30" s="1" t="s">
        <v>25</v>
      </c>
      <c r="P30" s="1"/>
      <c r="Q30" s="1">
        <v>115</v>
      </c>
      <c r="R30" s="1" t="s">
        <v>27</v>
      </c>
      <c r="S30" s="1">
        <v>-0.65217400000000003</v>
      </c>
      <c r="T30" s="1">
        <v>4.1304299999999996</v>
      </c>
      <c r="U30" s="1"/>
      <c r="V30" s="1" t="s">
        <v>28</v>
      </c>
      <c r="W30" s="1" t="s">
        <v>53</v>
      </c>
      <c r="X30" s="1">
        <f t="shared" si="2"/>
        <v>14</v>
      </c>
      <c r="Y30" s="1" t="str">
        <f t="shared" si="0"/>
        <v>low quality</v>
      </c>
    </row>
    <row r="31" spans="1:25" x14ac:dyDescent="0.4">
      <c r="A31" s="1">
        <v>30</v>
      </c>
      <c r="B31" s="1">
        <v>4</v>
      </c>
      <c r="C31" s="1" t="s">
        <v>62</v>
      </c>
      <c r="D31" s="1">
        <v>2006</v>
      </c>
      <c r="E31" s="1" t="s">
        <v>63</v>
      </c>
      <c r="F31" s="1" t="s">
        <v>23</v>
      </c>
      <c r="G31" s="1"/>
      <c r="H31" s="1"/>
      <c r="I31" s="1"/>
      <c r="J31" s="1" t="s">
        <v>55</v>
      </c>
      <c r="K31" s="1" t="s">
        <v>38</v>
      </c>
      <c r="L31" s="1"/>
      <c r="M31" s="1"/>
      <c r="N31" s="1"/>
      <c r="O31" s="1" t="s">
        <v>25</v>
      </c>
      <c r="P31" s="1"/>
      <c r="Q31" s="1">
        <v>142</v>
      </c>
      <c r="R31" s="1" t="s">
        <v>27</v>
      </c>
      <c r="S31" s="1">
        <v>-11.558400000000001</v>
      </c>
      <c r="T31" s="1">
        <v>-7.9220800000000002</v>
      </c>
      <c r="U31" s="1"/>
      <c r="V31" s="1" t="s">
        <v>28</v>
      </c>
      <c r="W31" s="1" t="s">
        <v>53</v>
      </c>
      <c r="X31" s="1">
        <f t="shared" si="2"/>
        <v>14</v>
      </c>
      <c r="Y31" s="1" t="str">
        <f t="shared" si="0"/>
        <v>low quality</v>
      </c>
    </row>
    <row r="32" spans="1:25" x14ac:dyDescent="0.4">
      <c r="A32" s="1">
        <v>31</v>
      </c>
      <c r="B32" s="1">
        <v>4</v>
      </c>
      <c r="C32" s="1" t="s">
        <v>62</v>
      </c>
      <c r="D32" s="1">
        <v>2006</v>
      </c>
      <c r="E32" s="1" t="s">
        <v>63</v>
      </c>
      <c r="F32" s="1" t="s">
        <v>23</v>
      </c>
      <c r="G32" s="1"/>
      <c r="H32" s="1"/>
      <c r="I32" s="1"/>
      <c r="J32" s="1" t="s">
        <v>55</v>
      </c>
      <c r="K32" s="1" t="s">
        <v>38</v>
      </c>
      <c r="L32" s="1" t="s">
        <v>57</v>
      </c>
      <c r="M32" s="1"/>
      <c r="N32" s="1"/>
      <c r="O32" s="1" t="s">
        <v>25</v>
      </c>
      <c r="P32" s="1"/>
      <c r="Q32" s="1">
        <v>44</v>
      </c>
      <c r="R32" s="1" t="s">
        <v>27</v>
      </c>
      <c r="S32" s="1">
        <v>-24.6753</v>
      </c>
      <c r="T32" s="1">
        <v>-19.090900000000001</v>
      </c>
      <c r="U32" s="1"/>
      <c r="V32" s="1" t="s">
        <v>28</v>
      </c>
      <c r="W32" s="1" t="s">
        <v>53</v>
      </c>
      <c r="X32" s="1">
        <f t="shared" si="2"/>
        <v>14</v>
      </c>
      <c r="Y32" s="1" t="str">
        <f t="shared" si="0"/>
        <v>low quality</v>
      </c>
    </row>
    <row r="33" spans="1:25" x14ac:dyDescent="0.4">
      <c r="A33" s="1">
        <v>32</v>
      </c>
      <c r="B33" s="1">
        <v>4</v>
      </c>
      <c r="C33" s="1" t="s">
        <v>62</v>
      </c>
      <c r="D33" s="1">
        <v>2006</v>
      </c>
      <c r="E33" s="1" t="s">
        <v>63</v>
      </c>
      <c r="F33" s="1" t="s">
        <v>23</v>
      </c>
      <c r="G33" s="1"/>
      <c r="H33" s="1"/>
      <c r="I33" s="1"/>
      <c r="J33" s="1" t="s">
        <v>55</v>
      </c>
      <c r="K33" s="1" t="s">
        <v>38</v>
      </c>
      <c r="L33" s="1" t="s">
        <v>59</v>
      </c>
      <c r="M33" s="1"/>
      <c r="N33" s="1"/>
      <c r="O33" s="1" t="s">
        <v>25</v>
      </c>
      <c r="P33" s="1"/>
      <c r="Q33" s="1">
        <v>22</v>
      </c>
      <c r="R33" s="1" t="s">
        <v>27</v>
      </c>
      <c r="S33" s="1">
        <v>-21.9481</v>
      </c>
      <c r="T33" s="1">
        <v>-15.3247</v>
      </c>
      <c r="U33" s="1"/>
      <c r="V33" s="1" t="s">
        <v>28</v>
      </c>
      <c r="W33" s="1" t="s">
        <v>53</v>
      </c>
      <c r="X33" s="1">
        <f t="shared" si="2"/>
        <v>14</v>
      </c>
      <c r="Y33" s="1" t="str">
        <f t="shared" si="0"/>
        <v>low quality</v>
      </c>
    </row>
    <row r="34" spans="1:25" x14ac:dyDescent="0.4">
      <c r="A34" s="1">
        <v>33</v>
      </c>
      <c r="B34" s="1">
        <v>4</v>
      </c>
      <c r="C34" s="1" t="s">
        <v>62</v>
      </c>
      <c r="D34" s="1">
        <v>2006</v>
      </c>
      <c r="E34" s="1" t="s">
        <v>63</v>
      </c>
      <c r="F34" s="1" t="s">
        <v>23</v>
      </c>
      <c r="G34" s="1"/>
      <c r="H34" s="1"/>
      <c r="I34" s="1"/>
      <c r="J34" s="1" t="s">
        <v>55</v>
      </c>
      <c r="K34" s="1" t="s">
        <v>38</v>
      </c>
      <c r="L34" s="1" t="s">
        <v>60</v>
      </c>
      <c r="M34" s="1"/>
      <c r="N34" s="1"/>
      <c r="O34" s="1" t="s">
        <v>25</v>
      </c>
      <c r="P34" s="1"/>
      <c r="Q34" s="1">
        <v>54</v>
      </c>
      <c r="R34" s="1" t="s">
        <v>27</v>
      </c>
      <c r="S34" s="1">
        <v>-5.7142900000000001</v>
      </c>
      <c r="T34" s="1">
        <v>0</v>
      </c>
      <c r="U34" s="1"/>
      <c r="V34" s="1" t="s">
        <v>28</v>
      </c>
      <c r="W34" s="1" t="s">
        <v>53</v>
      </c>
      <c r="X34" s="1">
        <f t="shared" si="2"/>
        <v>14</v>
      </c>
      <c r="Y34" s="1" t="str">
        <f t="shared" si="0"/>
        <v>low quality</v>
      </c>
    </row>
    <row r="35" spans="1:25" x14ac:dyDescent="0.4">
      <c r="A35" s="1">
        <v>34</v>
      </c>
      <c r="B35" s="1">
        <v>4</v>
      </c>
      <c r="C35" s="1" t="s">
        <v>62</v>
      </c>
      <c r="D35" s="1">
        <v>2006</v>
      </c>
      <c r="E35" s="1" t="s">
        <v>63</v>
      </c>
      <c r="F35" s="1" t="s">
        <v>23</v>
      </c>
      <c r="G35" s="1"/>
      <c r="H35" s="1"/>
      <c r="I35" s="1"/>
      <c r="J35" s="1" t="s">
        <v>55</v>
      </c>
      <c r="K35" s="1" t="s">
        <v>38</v>
      </c>
      <c r="L35" s="1" t="s">
        <v>61</v>
      </c>
      <c r="M35" s="1"/>
      <c r="N35" s="1"/>
      <c r="O35" s="1" t="s">
        <v>25</v>
      </c>
      <c r="P35" s="1"/>
      <c r="Q35" s="1">
        <v>23</v>
      </c>
      <c r="R35" s="1" t="s">
        <v>27</v>
      </c>
      <c r="S35" s="1">
        <v>-2.46753</v>
      </c>
      <c r="T35" s="1">
        <v>4.93506</v>
      </c>
      <c r="U35" s="1"/>
      <c r="V35" s="1" t="s">
        <v>28</v>
      </c>
      <c r="W35" s="1" t="s">
        <v>53</v>
      </c>
      <c r="X35" s="1">
        <f t="shared" si="2"/>
        <v>14</v>
      </c>
      <c r="Y35" s="1" t="str">
        <f t="shared" si="0"/>
        <v>low quality</v>
      </c>
    </row>
    <row r="36" spans="1:25" x14ac:dyDescent="0.4">
      <c r="A36" s="1">
        <v>35</v>
      </c>
      <c r="B36" s="1">
        <v>5</v>
      </c>
      <c r="C36" s="1" t="s">
        <v>69</v>
      </c>
      <c r="D36" s="1">
        <v>2023</v>
      </c>
      <c r="E36" s="1" t="s">
        <v>63</v>
      </c>
      <c r="F36" s="1" t="s">
        <v>23</v>
      </c>
      <c r="G36" s="1"/>
      <c r="H36" s="1"/>
      <c r="I36" s="1" t="s">
        <v>35</v>
      </c>
      <c r="J36" s="1"/>
      <c r="K36" s="1" t="s">
        <v>40</v>
      </c>
      <c r="L36" s="1"/>
      <c r="M36" s="1"/>
      <c r="N36" s="1"/>
      <c r="O36" s="1" t="s">
        <v>25</v>
      </c>
      <c r="P36" s="1"/>
      <c r="Q36" s="1">
        <v>957</v>
      </c>
      <c r="R36" s="1" t="s">
        <v>27</v>
      </c>
      <c r="S36" s="1">
        <v>-6.50943</v>
      </c>
      <c r="T36" s="1">
        <v>-3.3018900000000002</v>
      </c>
      <c r="U36" s="1"/>
      <c r="V36" s="1" t="s">
        <v>33</v>
      </c>
      <c r="W36" s="1" t="s">
        <v>37</v>
      </c>
      <c r="X36" s="1">
        <f t="shared" ref="X36:X60" si="3">2+2+2+2+2+2+2+2</f>
        <v>16</v>
      </c>
      <c r="Y36" s="1" t="str">
        <f t="shared" si="0"/>
        <v>high quality</v>
      </c>
    </row>
    <row r="37" spans="1:25" x14ac:dyDescent="0.4">
      <c r="A37" s="1">
        <v>36</v>
      </c>
      <c r="B37" s="1">
        <v>5</v>
      </c>
      <c r="C37" s="1" t="s">
        <v>69</v>
      </c>
      <c r="D37" s="1">
        <v>2023</v>
      </c>
      <c r="E37" s="1" t="s">
        <v>63</v>
      </c>
      <c r="F37" s="1" t="s">
        <v>23</v>
      </c>
      <c r="G37" s="1"/>
      <c r="H37" s="1"/>
      <c r="I37" s="1" t="s">
        <v>35</v>
      </c>
      <c r="J37" s="1"/>
      <c r="K37" s="1" t="s">
        <v>42</v>
      </c>
      <c r="L37" s="1"/>
      <c r="M37" s="1"/>
      <c r="N37" s="1"/>
      <c r="O37" s="1" t="s">
        <v>25</v>
      </c>
      <c r="P37" s="1">
        <v>212</v>
      </c>
      <c r="Q37" s="1">
        <v>3221</v>
      </c>
      <c r="R37" s="1" t="s">
        <v>27</v>
      </c>
      <c r="S37" s="1">
        <v>5</v>
      </c>
      <c r="T37" s="1">
        <v>6.6981099999999998</v>
      </c>
      <c r="U37" s="1"/>
      <c r="V37" s="1" t="s">
        <v>33</v>
      </c>
      <c r="W37" s="1" t="s">
        <v>37</v>
      </c>
      <c r="X37" s="1">
        <f t="shared" si="3"/>
        <v>16</v>
      </c>
      <c r="Y37" s="1" t="str">
        <f t="shared" si="0"/>
        <v>high quality</v>
      </c>
    </row>
    <row r="38" spans="1:25" x14ac:dyDescent="0.4">
      <c r="A38" s="1">
        <v>37</v>
      </c>
      <c r="B38" s="1">
        <v>5</v>
      </c>
      <c r="C38" s="1" t="s">
        <v>69</v>
      </c>
      <c r="D38" s="1">
        <v>2023</v>
      </c>
      <c r="E38" s="1" t="s">
        <v>63</v>
      </c>
      <c r="F38" s="1" t="s">
        <v>23</v>
      </c>
      <c r="G38" s="1"/>
      <c r="H38" s="1"/>
      <c r="I38" s="1" t="s">
        <v>35</v>
      </c>
      <c r="J38" s="1"/>
      <c r="K38" s="1" t="s">
        <v>64</v>
      </c>
      <c r="L38" s="1"/>
      <c r="M38" s="1"/>
      <c r="N38" s="1"/>
      <c r="O38" s="1" t="s">
        <v>25</v>
      </c>
      <c r="P38" s="1"/>
      <c r="Q38" s="1">
        <v>506</v>
      </c>
      <c r="R38" s="1" t="s">
        <v>27</v>
      </c>
      <c r="S38" s="1">
        <v>-0.47169800000000001</v>
      </c>
      <c r="T38" s="1">
        <v>4.1509400000000003</v>
      </c>
      <c r="U38" s="1"/>
      <c r="V38" s="1" t="s">
        <v>33</v>
      </c>
      <c r="W38" s="1" t="s">
        <v>37</v>
      </c>
      <c r="X38" s="1">
        <f t="shared" si="3"/>
        <v>16</v>
      </c>
      <c r="Y38" s="1" t="str">
        <f t="shared" si="0"/>
        <v>high quality</v>
      </c>
    </row>
    <row r="39" spans="1:25" x14ac:dyDescent="0.4">
      <c r="A39" s="1">
        <v>38</v>
      </c>
      <c r="B39" s="1">
        <v>5</v>
      </c>
      <c r="C39" s="1" t="s">
        <v>69</v>
      </c>
      <c r="D39" s="1">
        <v>2023</v>
      </c>
      <c r="E39" s="1" t="s">
        <v>63</v>
      </c>
      <c r="F39" s="1" t="s">
        <v>23</v>
      </c>
      <c r="G39" s="1"/>
      <c r="H39" s="1"/>
      <c r="I39" s="1" t="s">
        <v>35</v>
      </c>
      <c r="J39" s="1"/>
      <c r="K39" s="1" t="s">
        <v>38</v>
      </c>
      <c r="L39" s="1"/>
      <c r="M39" s="1"/>
      <c r="N39" s="1"/>
      <c r="O39" s="1" t="s">
        <v>25</v>
      </c>
      <c r="P39" s="1"/>
      <c r="Q39" s="1">
        <v>1581</v>
      </c>
      <c r="R39" s="1" t="s">
        <v>27</v>
      </c>
      <c r="S39" s="1">
        <v>12.4528</v>
      </c>
      <c r="T39" s="1">
        <v>15</v>
      </c>
      <c r="U39" s="1"/>
      <c r="V39" s="1" t="s">
        <v>33</v>
      </c>
      <c r="W39" s="1" t="s">
        <v>37</v>
      </c>
      <c r="X39" s="1">
        <f t="shared" si="3"/>
        <v>16</v>
      </c>
      <c r="Y39" s="1" t="str">
        <f t="shared" si="0"/>
        <v>high quality</v>
      </c>
    </row>
    <row r="40" spans="1:25" x14ac:dyDescent="0.4">
      <c r="A40" s="1">
        <v>39</v>
      </c>
      <c r="B40" s="1">
        <v>5</v>
      </c>
      <c r="C40" s="1" t="s">
        <v>69</v>
      </c>
      <c r="D40" s="1">
        <v>2023</v>
      </c>
      <c r="E40" s="1" t="s">
        <v>63</v>
      </c>
      <c r="F40" s="1" t="s">
        <v>23</v>
      </c>
      <c r="G40" s="1"/>
      <c r="H40" s="1"/>
      <c r="I40" s="1" t="s">
        <v>35</v>
      </c>
      <c r="J40" s="1"/>
      <c r="K40" s="1" t="s">
        <v>40</v>
      </c>
      <c r="L40" s="1"/>
      <c r="M40" s="1"/>
      <c r="N40" s="1"/>
      <c r="O40" s="1" t="s">
        <v>25</v>
      </c>
      <c r="P40" s="1"/>
      <c r="Q40" s="1">
        <v>160</v>
      </c>
      <c r="R40" s="1" t="s">
        <v>27</v>
      </c>
      <c r="S40" s="1">
        <v>-5.1886799999999997</v>
      </c>
      <c r="T40" s="1">
        <v>2.4528300000000001</v>
      </c>
      <c r="U40" s="1"/>
      <c r="V40" s="1" t="s">
        <v>33</v>
      </c>
      <c r="W40" s="1" t="s">
        <v>37</v>
      </c>
      <c r="X40" s="1">
        <f t="shared" si="3"/>
        <v>16</v>
      </c>
      <c r="Y40" s="1" t="str">
        <f t="shared" si="0"/>
        <v>high quality</v>
      </c>
    </row>
    <row r="41" spans="1:25" x14ac:dyDescent="0.4">
      <c r="A41" s="1">
        <v>40</v>
      </c>
      <c r="B41" s="1">
        <v>6</v>
      </c>
      <c r="C41" s="1" t="s">
        <v>72</v>
      </c>
      <c r="D41" s="1">
        <v>2019</v>
      </c>
      <c r="E41" s="1" t="s">
        <v>71</v>
      </c>
      <c r="F41" s="1" t="s">
        <v>73</v>
      </c>
      <c r="G41" s="1"/>
      <c r="H41" s="1"/>
      <c r="I41" s="1"/>
      <c r="J41" s="1"/>
      <c r="K41" s="1" t="s">
        <v>42</v>
      </c>
      <c r="L41" s="1"/>
      <c r="M41" s="1"/>
      <c r="N41" s="1"/>
      <c r="O41" s="1" t="s">
        <v>25</v>
      </c>
      <c r="P41" s="1">
        <v>123</v>
      </c>
      <c r="Q41" s="1">
        <v>316</v>
      </c>
      <c r="R41" s="1" t="s">
        <v>70</v>
      </c>
      <c r="S41" s="1">
        <v>0.97</v>
      </c>
      <c r="T41" s="1">
        <v>1.02</v>
      </c>
      <c r="U41" s="1"/>
      <c r="V41" s="1" t="s">
        <v>33</v>
      </c>
      <c r="W41" s="1" t="s">
        <v>37</v>
      </c>
      <c r="X41" s="1">
        <f t="shared" si="3"/>
        <v>16</v>
      </c>
      <c r="Y41" s="1" t="str">
        <f t="shared" si="0"/>
        <v>high quality</v>
      </c>
    </row>
    <row r="42" spans="1:25" x14ac:dyDescent="0.4">
      <c r="A42" s="1">
        <v>41</v>
      </c>
      <c r="B42" s="1">
        <v>6</v>
      </c>
      <c r="C42" s="1" t="s">
        <v>72</v>
      </c>
      <c r="D42" s="1">
        <v>2019</v>
      </c>
      <c r="E42" s="1" t="s">
        <v>71</v>
      </c>
      <c r="F42" s="1" t="s">
        <v>73</v>
      </c>
      <c r="G42" s="1"/>
      <c r="H42" s="1"/>
      <c r="I42" s="1"/>
      <c r="J42" s="1"/>
      <c r="K42" s="1" t="s">
        <v>38</v>
      </c>
      <c r="L42" s="1"/>
      <c r="M42" s="1"/>
      <c r="N42" s="1"/>
      <c r="O42" s="1" t="s">
        <v>25</v>
      </c>
      <c r="P42" s="1">
        <v>48</v>
      </c>
      <c r="Q42" s="1">
        <v>140</v>
      </c>
      <c r="R42" s="1" t="s">
        <v>70</v>
      </c>
      <c r="S42" s="1">
        <v>1.08</v>
      </c>
      <c r="T42" s="1">
        <v>1.1599999999999999</v>
      </c>
      <c r="U42" s="1"/>
      <c r="V42" s="1" t="s">
        <v>33</v>
      </c>
      <c r="W42" s="1" t="s">
        <v>37</v>
      </c>
      <c r="X42" s="1">
        <f t="shared" si="3"/>
        <v>16</v>
      </c>
      <c r="Y42" s="1" t="str">
        <f t="shared" si="0"/>
        <v>high quality</v>
      </c>
    </row>
    <row r="43" spans="1:25" x14ac:dyDescent="0.4">
      <c r="A43" s="1">
        <v>42</v>
      </c>
      <c r="B43" s="1">
        <v>6</v>
      </c>
      <c r="C43" s="1" t="s">
        <v>72</v>
      </c>
      <c r="D43" s="1">
        <v>2019</v>
      </c>
      <c r="E43" s="1" t="s">
        <v>71</v>
      </c>
      <c r="F43" s="1" t="s">
        <v>73</v>
      </c>
      <c r="G43" s="1"/>
      <c r="H43" s="1"/>
      <c r="I43" s="1"/>
      <c r="J43" s="1"/>
      <c r="K43" s="1" t="s">
        <v>64</v>
      </c>
      <c r="L43" s="1"/>
      <c r="M43" s="1"/>
      <c r="N43" s="1"/>
      <c r="O43" s="1" t="s">
        <v>25</v>
      </c>
      <c r="P43" s="1">
        <v>19</v>
      </c>
      <c r="Q43" s="1">
        <v>46</v>
      </c>
      <c r="R43" s="1" t="s">
        <v>70</v>
      </c>
      <c r="S43" s="1">
        <v>0.87</v>
      </c>
      <c r="T43" s="1">
        <v>0.98</v>
      </c>
      <c r="U43" s="1"/>
      <c r="V43" s="1" t="s">
        <v>33</v>
      </c>
      <c r="W43" s="1" t="s">
        <v>37</v>
      </c>
      <c r="X43" s="1">
        <f t="shared" si="3"/>
        <v>16</v>
      </c>
      <c r="Y43" s="1" t="str">
        <f t="shared" si="0"/>
        <v>high quality</v>
      </c>
    </row>
    <row r="44" spans="1:25" x14ac:dyDescent="0.4">
      <c r="A44" s="1">
        <v>43</v>
      </c>
      <c r="B44" s="1">
        <v>6</v>
      </c>
      <c r="C44" s="1" t="s">
        <v>72</v>
      </c>
      <c r="D44" s="1">
        <v>2019</v>
      </c>
      <c r="E44" s="1" t="s">
        <v>71</v>
      </c>
      <c r="F44" s="1" t="s">
        <v>73</v>
      </c>
      <c r="G44" s="1"/>
      <c r="H44" s="1"/>
      <c r="I44" s="1"/>
      <c r="J44" s="1"/>
      <c r="K44" s="1" t="s">
        <v>40</v>
      </c>
      <c r="L44" s="1"/>
      <c r="M44" s="1"/>
      <c r="N44" s="1"/>
      <c r="O44" s="1" t="s">
        <v>25</v>
      </c>
      <c r="P44" s="1">
        <v>57</v>
      </c>
      <c r="Q44" s="1">
        <v>130</v>
      </c>
      <c r="R44" s="1" t="s">
        <v>70</v>
      </c>
      <c r="S44" s="1">
        <v>0.89</v>
      </c>
      <c r="T44" s="1">
        <v>0.93</v>
      </c>
      <c r="U44" s="1"/>
      <c r="V44" s="1" t="s">
        <v>33</v>
      </c>
      <c r="W44" s="1" t="s">
        <v>37</v>
      </c>
      <c r="X44" s="1">
        <f t="shared" si="3"/>
        <v>16</v>
      </c>
      <c r="Y44" s="1" t="str">
        <f t="shared" si="0"/>
        <v>high quality</v>
      </c>
    </row>
    <row r="45" spans="1:25" x14ac:dyDescent="0.4">
      <c r="A45" s="1">
        <v>44</v>
      </c>
      <c r="B45" s="1">
        <v>7</v>
      </c>
      <c r="C45" s="1" t="s">
        <v>79</v>
      </c>
      <c r="D45" s="1">
        <v>2021</v>
      </c>
      <c r="E45" s="1" t="s">
        <v>80</v>
      </c>
      <c r="F45" s="1" t="s">
        <v>23</v>
      </c>
      <c r="G45" s="1"/>
      <c r="H45" s="1"/>
      <c r="I45" s="1"/>
      <c r="J45" s="1"/>
      <c r="K45" s="1" t="s">
        <v>42</v>
      </c>
      <c r="L45" s="1"/>
      <c r="M45" s="1"/>
      <c r="N45" s="1"/>
      <c r="O45" s="1" t="s">
        <v>25</v>
      </c>
      <c r="P45" s="1"/>
      <c r="Q45" s="1">
        <v>423</v>
      </c>
      <c r="R45" s="1" t="s">
        <v>15</v>
      </c>
      <c r="S45" s="1">
        <v>-1.4814799999999999E-2</v>
      </c>
      <c r="T45" s="1">
        <v>5.5555600000000002E-3</v>
      </c>
      <c r="U45" s="1"/>
      <c r="V45" s="1" t="s">
        <v>33</v>
      </c>
      <c r="W45" s="1" t="s">
        <v>37</v>
      </c>
      <c r="X45" s="1">
        <f t="shared" si="3"/>
        <v>16</v>
      </c>
      <c r="Y45" s="1" t="str">
        <f t="shared" si="0"/>
        <v>high quality</v>
      </c>
    </row>
    <row r="46" spans="1:25" x14ac:dyDescent="0.4">
      <c r="A46" s="1">
        <v>45</v>
      </c>
      <c r="B46" s="1">
        <v>7</v>
      </c>
      <c r="C46" s="1" t="s">
        <v>79</v>
      </c>
      <c r="D46" s="1">
        <v>2021</v>
      </c>
      <c r="E46" s="1" t="s">
        <v>80</v>
      </c>
      <c r="F46" s="1" t="s">
        <v>23</v>
      </c>
      <c r="G46" s="1"/>
      <c r="H46" s="1"/>
      <c r="I46" s="1"/>
      <c r="J46" s="1"/>
      <c r="K46" s="1" t="s">
        <v>40</v>
      </c>
      <c r="L46" s="1"/>
      <c r="M46" s="1"/>
      <c r="N46" s="1"/>
      <c r="O46" s="1" t="s">
        <v>25</v>
      </c>
      <c r="P46" s="1"/>
      <c r="Q46" s="1">
        <v>172</v>
      </c>
      <c r="R46" s="1" t="s">
        <v>15</v>
      </c>
      <c r="S46" s="1">
        <v>-4.4444400000000002E-2</v>
      </c>
      <c r="T46" s="1">
        <v>-1.4814799999999999E-2</v>
      </c>
      <c r="U46" s="1"/>
      <c r="V46" s="1" t="s">
        <v>33</v>
      </c>
      <c r="W46" s="1" t="s">
        <v>37</v>
      </c>
      <c r="X46" s="1">
        <f t="shared" si="3"/>
        <v>16</v>
      </c>
      <c r="Y46" s="1" t="str">
        <f t="shared" si="0"/>
        <v>high quality</v>
      </c>
    </row>
    <row r="47" spans="1:25" x14ac:dyDescent="0.4">
      <c r="A47" s="1">
        <v>46</v>
      </c>
      <c r="B47" s="1">
        <v>7</v>
      </c>
      <c r="C47" s="1" t="s">
        <v>79</v>
      </c>
      <c r="D47" s="1">
        <v>2021</v>
      </c>
      <c r="E47" s="1" t="s">
        <v>80</v>
      </c>
      <c r="F47" s="1" t="s">
        <v>23</v>
      </c>
      <c r="G47" s="1"/>
      <c r="H47" s="1"/>
      <c r="I47" s="1"/>
      <c r="J47" s="1"/>
      <c r="K47" s="1" t="s">
        <v>38</v>
      </c>
      <c r="L47" s="1"/>
      <c r="M47" s="1"/>
      <c r="N47" s="1"/>
      <c r="O47" s="1" t="s">
        <v>25</v>
      </c>
      <c r="P47" s="1"/>
      <c r="Q47" s="1">
        <v>212</v>
      </c>
      <c r="R47" s="1" t="s">
        <v>15</v>
      </c>
      <c r="S47" s="1">
        <v>-1.11111E-2</v>
      </c>
      <c r="T47" s="1">
        <v>2.03704E-2</v>
      </c>
      <c r="U47" s="1"/>
      <c r="V47" s="1" t="s">
        <v>33</v>
      </c>
      <c r="W47" s="1" t="s">
        <v>37</v>
      </c>
      <c r="X47" s="1">
        <f t="shared" si="3"/>
        <v>16</v>
      </c>
      <c r="Y47" s="1" t="str">
        <f t="shared" si="0"/>
        <v>high quality</v>
      </c>
    </row>
    <row r="48" spans="1:25" x14ac:dyDescent="0.4">
      <c r="A48" s="1">
        <v>47</v>
      </c>
      <c r="B48" s="1">
        <v>7</v>
      </c>
      <c r="C48" s="1" t="s">
        <v>79</v>
      </c>
      <c r="D48" s="1">
        <v>2021</v>
      </c>
      <c r="E48" s="1" t="s">
        <v>80</v>
      </c>
      <c r="F48" s="1" t="s">
        <v>23</v>
      </c>
      <c r="G48" s="1"/>
      <c r="H48" s="1"/>
      <c r="I48" s="1"/>
      <c r="J48" s="1"/>
      <c r="K48" s="1" t="s">
        <v>64</v>
      </c>
      <c r="L48" s="1"/>
      <c r="M48" s="1"/>
      <c r="N48" s="1"/>
      <c r="O48" s="1" t="s">
        <v>25</v>
      </c>
      <c r="P48" s="1"/>
      <c r="Q48" s="1">
        <v>39</v>
      </c>
      <c r="R48" s="1" t="s">
        <v>15</v>
      </c>
      <c r="S48" s="1">
        <v>-3.8888899999999997E-2</v>
      </c>
      <c r="T48" s="1">
        <v>1.66667E-2</v>
      </c>
      <c r="U48" s="1"/>
      <c r="V48" s="1" t="s">
        <v>33</v>
      </c>
      <c r="W48" s="1" t="s">
        <v>37</v>
      </c>
      <c r="X48" s="1">
        <f t="shared" si="3"/>
        <v>16</v>
      </c>
      <c r="Y48" s="1" t="str">
        <f t="shared" si="0"/>
        <v>high quality</v>
      </c>
    </row>
    <row r="49" spans="1:25" x14ac:dyDescent="0.4">
      <c r="A49" s="1">
        <v>48</v>
      </c>
      <c r="B49" s="1">
        <v>7</v>
      </c>
      <c r="C49" s="1" t="s">
        <v>79</v>
      </c>
      <c r="D49" s="1">
        <v>2021</v>
      </c>
      <c r="E49" s="1" t="s">
        <v>80</v>
      </c>
      <c r="F49" s="1" t="s">
        <v>23</v>
      </c>
      <c r="G49" s="1" t="s">
        <v>68</v>
      </c>
      <c r="H49" s="1"/>
      <c r="I49" s="1"/>
      <c r="J49" s="1"/>
      <c r="K49" s="1"/>
      <c r="L49" s="1"/>
      <c r="M49" s="1"/>
      <c r="N49" s="1"/>
      <c r="O49" s="1" t="s">
        <v>25</v>
      </c>
      <c r="P49" s="1"/>
      <c r="Q49" s="1">
        <v>51</v>
      </c>
      <c r="R49" s="1" t="s">
        <v>15</v>
      </c>
      <c r="S49" s="1">
        <v>-6.2963000000000005E-2</v>
      </c>
      <c r="T49" s="1">
        <v>9.2592600000000001E-3</v>
      </c>
      <c r="U49" s="1"/>
      <c r="V49" s="1" t="s">
        <v>33</v>
      </c>
      <c r="W49" s="1" t="s">
        <v>37</v>
      </c>
      <c r="X49" s="1">
        <f t="shared" si="3"/>
        <v>16</v>
      </c>
      <c r="Y49" s="1" t="str">
        <f t="shared" si="0"/>
        <v>high quality</v>
      </c>
    </row>
    <row r="50" spans="1:25" x14ac:dyDescent="0.4">
      <c r="A50" s="1">
        <v>49</v>
      </c>
      <c r="B50" s="1">
        <v>7</v>
      </c>
      <c r="C50" s="1" t="s">
        <v>79</v>
      </c>
      <c r="D50" s="1">
        <v>2021</v>
      </c>
      <c r="E50" s="1" t="s">
        <v>80</v>
      </c>
      <c r="F50" s="1" t="s">
        <v>23</v>
      </c>
      <c r="G50" s="1" t="s">
        <v>74</v>
      </c>
      <c r="H50" s="1"/>
      <c r="I50" s="1"/>
      <c r="J50" s="1"/>
      <c r="K50" s="1"/>
      <c r="L50" s="1"/>
      <c r="M50" s="1"/>
      <c r="N50" s="1"/>
      <c r="O50" s="1" t="s">
        <v>25</v>
      </c>
      <c r="P50" s="1"/>
      <c r="Q50" s="1">
        <v>240</v>
      </c>
      <c r="R50" s="1" t="s">
        <v>15</v>
      </c>
      <c r="S50" s="1">
        <v>-5.9259300000000001E-2</v>
      </c>
      <c r="T50" s="1">
        <v>-3.7037E-2</v>
      </c>
      <c r="U50" s="1"/>
      <c r="V50" s="1" t="s">
        <v>33</v>
      </c>
      <c r="W50" s="1" t="s">
        <v>37</v>
      </c>
      <c r="X50" s="1">
        <f t="shared" si="3"/>
        <v>16</v>
      </c>
      <c r="Y50" s="1" t="str">
        <f t="shared" si="0"/>
        <v>high quality</v>
      </c>
    </row>
    <row r="51" spans="1:25" x14ac:dyDescent="0.4">
      <c r="A51" s="1">
        <v>50</v>
      </c>
      <c r="B51" s="1">
        <v>7</v>
      </c>
      <c r="C51" s="1" t="s">
        <v>79</v>
      </c>
      <c r="D51" s="1">
        <v>2021</v>
      </c>
      <c r="E51" s="1" t="s">
        <v>80</v>
      </c>
      <c r="F51" s="1" t="s">
        <v>23</v>
      </c>
      <c r="G51" s="1" t="s">
        <v>75</v>
      </c>
      <c r="H51" s="1"/>
      <c r="I51" s="1"/>
      <c r="J51" s="1"/>
      <c r="K51" s="1"/>
      <c r="L51" s="1"/>
      <c r="M51" s="1"/>
      <c r="N51" s="1"/>
      <c r="O51" s="1" t="s">
        <v>25</v>
      </c>
      <c r="P51" s="1"/>
      <c r="Q51" s="1">
        <v>19</v>
      </c>
      <c r="R51" s="1" t="s">
        <v>15</v>
      </c>
      <c r="S51" s="1">
        <v>-4.4444400000000002E-2</v>
      </c>
      <c r="T51" s="1">
        <v>3.51852E-2</v>
      </c>
      <c r="U51" s="1"/>
      <c r="V51" s="1" t="s">
        <v>33</v>
      </c>
      <c r="W51" s="1" t="s">
        <v>37</v>
      </c>
      <c r="X51" s="1">
        <f t="shared" si="3"/>
        <v>16</v>
      </c>
      <c r="Y51" s="1" t="str">
        <f t="shared" si="0"/>
        <v>high quality</v>
      </c>
    </row>
    <row r="52" spans="1:25" x14ac:dyDescent="0.4">
      <c r="A52" s="1">
        <v>51</v>
      </c>
      <c r="B52" s="1">
        <v>7</v>
      </c>
      <c r="C52" s="1" t="s">
        <v>79</v>
      </c>
      <c r="D52" s="1">
        <v>2021</v>
      </c>
      <c r="E52" s="1" t="s">
        <v>80</v>
      </c>
      <c r="F52" s="1" t="s">
        <v>23</v>
      </c>
      <c r="G52" s="1" t="s">
        <v>76</v>
      </c>
      <c r="H52" s="1"/>
      <c r="I52" s="1"/>
      <c r="J52" s="1"/>
      <c r="K52" s="1"/>
      <c r="L52" s="1"/>
      <c r="M52" s="1"/>
      <c r="N52" s="1"/>
      <c r="O52" s="1" t="s">
        <v>25</v>
      </c>
      <c r="P52" s="1"/>
      <c r="Q52" s="1">
        <v>113</v>
      </c>
      <c r="R52" s="1" t="s">
        <v>15</v>
      </c>
      <c r="S52" s="1">
        <v>4.6296299999999999E-2</v>
      </c>
      <c r="T52" s="1">
        <v>8.8888900000000007E-2</v>
      </c>
      <c r="U52" s="1"/>
      <c r="V52" s="1" t="s">
        <v>33</v>
      </c>
      <c r="W52" s="1" t="s">
        <v>37</v>
      </c>
      <c r="X52" s="1">
        <f t="shared" si="3"/>
        <v>16</v>
      </c>
      <c r="Y52" s="1" t="str">
        <f t="shared" si="0"/>
        <v>high quality</v>
      </c>
    </row>
    <row r="53" spans="1:25" x14ac:dyDescent="0.4">
      <c r="A53" s="1">
        <v>52</v>
      </c>
      <c r="B53" s="1">
        <v>7</v>
      </c>
      <c r="C53" s="1" t="s">
        <v>79</v>
      </c>
      <c r="D53" s="1">
        <v>2021</v>
      </c>
      <c r="E53" s="1" t="s">
        <v>80</v>
      </c>
      <c r="F53" s="1" t="s">
        <v>23</v>
      </c>
      <c r="G53" s="1"/>
      <c r="H53" s="1" t="s">
        <v>77</v>
      </c>
      <c r="I53" s="1"/>
      <c r="J53" s="1"/>
      <c r="K53" s="1"/>
      <c r="L53" s="1"/>
      <c r="M53" s="1"/>
      <c r="N53" s="1"/>
      <c r="O53" s="1" t="s">
        <v>25</v>
      </c>
      <c r="P53" s="1"/>
      <c r="Q53" s="1">
        <v>45</v>
      </c>
      <c r="R53" s="1" t="s">
        <v>15</v>
      </c>
      <c r="S53" s="1">
        <v>-0.17777799999999999</v>
      </c>
      <c r="T53" s="1">
        <v>-9.2592599999999997E-2</v>
      </c>
      <c r="U53" s="1"/>
      <c r="V53" s="1" t="s">
        <v>33</v>
      </c>
      <c r="W53" s="1" t="s">
        <v>37</v>
      </c>
      <c r="X53" s="1">
        <f t="shared" si="3"/>
        <v>16</v>
      </c>
      <c r="Y53" s="1" t="str">
        <f t="shared" si="0"/>
        <v>high quality</v>
      </c>
    </row>
    <row r="54" spans="1:25" x14ac:dyDescent="0.4">
      <c r="A54" s="1">
        <v>53</v>
      </c>
      <c r="B54" s="1">
        <v>7</v>
      </c>
      <c r="C54" s="1" t="s">
        <v>79</v>
      </c>
      <c r="D54" s="1">
        <v>2021</v>
      </c>
      <c r="E54" s="1" t="s">
        <v>80</v>
      </c>
      <c r="F54" s="1" t="s">
        <v>23</v>
      </c>
      <c r="G54" s="1"/>
      <c r="H54" s="1" t="s">
        <v>78</v>
      </c>
      <c r="I54" s="1"/>
      <c r="J54" s="1"/>
      <c r="K54" s="1"/>
      <c r="L54" s="1"/>
      <c r="M54" s="1"/>
      <c r="N54" s="1"/>
      <c r="O54" s="1" t="s">
        <v>25</v>
      </c>
      <c r="P54" s="1"/>
      <c r="Q54" s="1">
        <v>48</v>
      </c>
      <c r="R54" s="1" t="s">
        <v>15</v>
      </c>
      <c r="S54" s="1">
        <v>-4.6296299999999999E-2</v>
      </c>
      <c r="T54" s="1">
        <v>1.4814799999999999E-2</v>
      </c>
      <c r="U54" s="1"/>
      <c r="V54" s="1" t="s">
        <v>33</v>
      </c>
      <c r="W54" s="1" t="s">
        <v>37</v>
      </c>
      <c r="X54" s="1">
        <f t="shared" si="3"/>
        <v>16</v>
      </c>
      <c r="Y54" s="1" t="str">
        <f t="shared" si="0"/>
        <v>high quality</v>
      </c>
    </row>
    <row r="55" spans="1:25" x14ac:dyDescent="0.4">
      <c r="A55" s="1">
        <v>54</v>
      </c>
      <c r="B55" s="1">
        <v>7</v>
      </c>
      <c r="C55" s="1" t="s">
        <v>79</v>
      </c>
      <c r="D55" s="1">
        <v>2021</v>
      </c>
      <c r="E55" s="1" t="s">
        <v>80</v>
      </c>
      <c r="F55" s="1" t="s">
        <v>23</v>
      </c>
      <c r="G55" s="1"/>
      <c r="H55" s="1" t="s">
        <v>47</v>
      </c>
      <c r="I55" s="1"/>
      <c r="J55" s="1"/>
      <c r="K55" s="1"/>
      <c r="L55" s="1"/>
      <c r="M55" s="1"/>
      <c r="N55" s="1"/>
      <c r="O55" s="1" t="s">
        <v>25</v>
      </c>
      <c r="P55" s="1"/>
      <c r="Q55" s="1">
        <v>233</v>
      </c>
      <c r="R55" s="1" t="s">
        <v>15</v>
      </c>
      <c r="S55" s="1">
        <v>-2.7777799999999998E-2</v>
      </c>
      <c r="T55" s="1">
        <v>-5.5555600000000002E-3</v>
      </c>
      <c r="U55" s="1"/>
      <c r="V55" s="1" t="s">
        <v>33</v>
      </c>
      <c r="W55" s="1" t="s">
        <v>37</v>
      </c>
      <c r="X55" s="1">
        <f t="shared" si="3"/>
        <v>16</v>
      </c>
      <c r="Y55" s="1" t="str">
        <f t="shared" si="0"/>
        <v>high quality</v>
      </c>
    </row>
    <row r="56" spans="1:25" x14ac:dyDescent="0.4">
      <c r="A56" s="1">
        <v>55</v>
      </c>
      <c r="B56" s="1">
        <v>7</v>
      </c>
      <c r="C56" s="1" t="s">
        <v>79</v>
      </c>
      <c r="D56" s="1">
        <v>2021</v>
      </c>
      <c r="E56" s="1" t="s">
        <v>80</v>
      </c>
      <c r="F56" s="1" t="s">
        <v>23</v>
      </c>
      <c r="G56" s="1"/>
      <c r="H56" s="1" t="s">
        <v>48</v>
      </c>
      <c r="I56" s="1"/>
      <c r="J56" s="1"/>
      <c r="K56" s="1"/>
      <c r="L56" s="1"/>
      <c r="M56" s="1"/>
      <c r="N56" s="1"/>
      <c r="O56" s="1" t="s">
        <v>25</v>
      </c>
      <c r="P56" s="1"/>
      <c r="Q56" s="1">
        <v>24</v>
      </c>
      <c r="R56" s="1" t="s">
        <v>15</v>
      </c>
      <c r="S56" s="1">
        <v>-0.124074</v>
      </c>
      <c r="T56" s="1">
        <v>-2.5925900000000002E-2</v>
      </c>
      <c r="U56" s="1"/>
      <c r="V56" s="1" t="s">
        <v>33</v>
      </c>
      <c r="W56" s="1" t="s">
        <v>37</v>
      </c>
      <c r="X56" s="1">
        <f t="shared" si="3"/>
        <v>16</v>
      </c>
      <c r="Y56" s="1" t="str">
        <f t="shared" si="0"/>
        <v>high quality</v>
      </c>
    </row>
    <row r="57" spans="1:25" x14ac:dyDescent="0.4">
      <c r="A57" s="1">
        <v>56</v>
      </c>
      <c r="B57" s="1">
        <v>7</v>
      </c>
      <c r="C57" s="1" t="s">
        <v>79</v>
      </c>
      <c r="D57" s="1">
        <v>2021</v>
      </c>
      <c r="E57" s="1" t="s">
        <v>80</v>
      </c>
      <c r="F57" s="1" t="s">
        <v>23</v>
      </c>
      <c r="G57" s="1"/>
      <c r="H57" s="1" t="s">
        <v>46</v>
      </c>
      <c r="I57" s="1"/>
      <c r="J57" s="1"/>
      <c r="K57" s="1"/>
      <c r="L57" s="1"/>
      <c r="M57" s="1"/>
      <c r="N57" s="1"/>
      <c r="O57" s="1" t="s">
        <v>25</v>
      </c>
      <c r="P57" s="1"/>
      <c r="Q57" s="1">
        <v>72</v>
      </c>
      <c r="R57" s="1" t="s">
        <v>15</v>
      </c>
      <c r="S57" s="1">
        <v>6.2963000000000005E-2</v>
      </c>
      <c r="T57" s="1">
        <v>0.111111</v>
      </c>
      <c r="U57" s="1"/>
      <c r="V57" s="1" t="s">
        <v>33</v>
      </c>
      <c r="W57" s="1" t="s">
        <v>37</v>
      </c>
      <c r="X57" s="1">
        <f t="shared" si="3"/>
        <v>16</v>
      </c>
      <c r="Y57" s="1" t="str">
        <f t="shared" si="0"/>
        <v>high quality</v>
      </c>
    </row>
    <row r="58" spans="1:25" x14ac:dyDescent="0.4">
      <c r="A58" s="1">
        <v>57</v>
      </c>
      <c r="B58" s="1">
        <v>7</v>
      </c>
      <c r="C58" s="1" t="s">
        <v>79</v>
      </c>
      <c r="D58" s="1">
        <v>2021</v>
      </c>
      <c r="E58" s="1" t="s">
        <v>80</v>
      </c>
      <c r="F58" s="1" t="s">
        <v>23</v>
      </c>
      <c r="G58" s="1"/>
      <c r="H58" s="1"/>
      <c r="I58" s="1"/>
      <c r="J58" s="1"/>
      <c r="K58" s="1"/>
      <c r="L58" s="1"/>
      <c r="M58" s="1" t="s">
        <v>44</v>
      </c>
      <c r="N58" s="1"/>
      <c r="O58" s="1" t="s">
        <v>25</v>
      </c>
      <c r="P58" s="1"/>
      <c r="Q58" s="1">
        <v>205</v>
      </c>
      <c r="R58" s="1" t="s">
        <v>15</v>
      </c>
      <c r="S58" s="1">
        <v>-1.66667E-2</v>
      </c>
      <c r="T58" s="1">
        <v>1.11111E-2</v>
      </c>
      <c r="U58" s="1"/>
      <c r="V58" s="1" t="s">
        <v>33</v>
      </c>
      <c r="W58" s="1" t="s">
        <v>37</v>
      </c>
      <c r="X58" s="1">
        <f t="shared" si="3"/>
        <v>16</v>
      </c>
      <c r="Y58" s="1" t="str">
        <f t="shared" si="0"/>
        <v>high quality</v>
      </c>
    </row>
    <row r="59" spans="1:25" x14ac:dyDescent="0.4">
      <c r="A59" s="1">
        <v>58</v>
      </c>
      <c r="B59" s="1">
        <v>7</v>
      </c>
      <c r="C59" s="1" t="s">
        <v>79</v>
      </c>
      <c r="D59" s="1">
        <v>2021</v>
      </c>
      <c r="E59" s="1" t="s">
        <v>80</v>
      </c>
      <c r="F59" s="1" t="s">
        <v>23</v>
      </c>
      <c r="G59" s="1"/>
      <c r="H59" s="1"/>
      <c r="I59" s="1"/>
      <c r="J59" s="1"/>
      <c r="K59" s="1"/>
      <c r="L59" s="1"/>
      <c r="M59" s="1" t="s">
        <v>43</v>
      </c>
      <c r="N59" s="1"/>
      <c r="O59" s="1" t="s">
        <v>25</v>
      </c>
      <c r="P59" s="1"/>
      <c r="Q59" s="1">
        <v>197</v>
      </c>
      <c r="R59" s="1" t="s">
        <v>15</v>
      </c>
      <c r="S59" s="1">
        <v>-2.03704E-2</v>
      </c>
      <c r="T59" s="1">
        <v>9.2592600000000001E-3</v>
      </c>
      <c r="U59" s="1"/>
      <c r="V59" s="1" t="s">
        <v>33</v>
      </c>
      <c r="W59" s="1" t="s">
        <v>37</v>
      </c>
      <c r="X59" s="1">
        <f t="shared" si="3"/>
        <v>16</v>
      </c>
      <c r="Y59" s="1" t="str">
        <f t="shared" si="0"/>
        <v>high quality</v>
      </c>
    </row>
    <row r="60" spans="1:25" x14ac:dyDescent="0.4">
      <c r="A60" s="1">
        <v>59</v>
      </c>
      <c r="B60" s="1">
        <v>7</v>
      </c>
      <c r="C60" s="1" t="s">
        <v>79</v>
      </c>
      <c r="D60" s="1">
        <v>2021</v>
      </c>
      <c r="E60" s="1" t="s">
        <v>80</v>
      </c>
      <c r="F60" s="1" t="s">
        <v>23</v>
      </c>
      <c r="G60" s="1"/>
      <c r="H60" s="1"/>
      <c r="I60" s="1"/>
      <c r="J60" s="1"/>
      <c r="K60" s="1"/>
      <c r="L60" s="1"/>
      <c r="M60" s="1" t="s">
        <v>45</v>
      </c>
      <c r="N60" s="1"/>
      <c r="O60" s="1" t="s">
        <v>25</v>
      </c>
      <c r="P60" s="1"/>
      <c r="Q60" s="1">
        <v>18</v>
      </c>
      <c r="R60" s="1" t="s">
        <v>15</v>
      </c>
      <c r="S60" s="1">
        <v>-0.22037000000000001</v>
      </c>
      <c r="T60" s="1">
        <v>-0.12037</v>
      </c>
      <c r="U60" s="1"/>
      <c r="V60" s="1" t="s">
        <v>33</v>
      </c>
      <c r="W60" s="1" t="s">
        <v>37</v>
      </c>
      <c r="X60" s="1">
        <f t="shared" si="3"/>
        <v>16</v>
      </c>
      <c r="Y60" s="1" t="str">
        <f t="shared" si="0"/>
        <v>high quality</v>
      </c>
    </row>
    <row r="61" spans="1:25" x14ac:dyDescent="0.4">
      <c r="A61" s="1">
        <v>60</v>
      </c>
      <c r="B61" s="1">
        <v>8</v>
      </c>
      <c r="C61" s="1" t="s">
        <v>84</v>
      </c>
      <c r="D61" s="1">
        <v>2021</v>
      </c>
      <c r="E61" s="1" t="s">
        <v>85</v>
      </c>
      <c r="F61" s="1" t="s">
        <v>86</v>
      </c>
      <c r="G61" s="1"/>
      <c r="H61" s="1"/>
      <c r="I61" s="1" t="s">
        <v>81</v>
      </c>
      <c r="J61" s="1"/>
      <c r="K61" s="1" t="s">
        <v>42</v>
      </c>
      <c r="L61" s="1"/>
      <c r="M61" s="1"/>
      <c r="N61" s="1"/>
      <c r="O61" s="1" t="s">
        <v>25</v>
      </c>
      <c r="P61" s="1"/>
      <c r="Q61" s="1">
        <v>316</v>
      </c>
      <c r="R61" s="1" t="s">
        <v>27</v>
      </c>
      <c r="S61" s="1">
        <v>0.24390200000000001</v>
      </c>
      <c r="T61" s="1">
        <v>3.2926799999999998</v>
      </c>
      <c r="U61" s="1"/>
      <c r="V61" s="1" t="s">
        <v>32</v>
      </c>
      <c r="W61" s="1" t="s">
        <v>53</v>
      </c>
      <c r="X61" s="1">
        <f t="shared" ref="X61:X69" si="4">2+2+2+2+2+2+1+1</f>
        <v>14</v>
      </c>
      <c r="Y61" s="1" t="str">
        <f t="shared" si="0"/>
        <v>low quality</v>
      </c>
    </row>
    <row r="62" spans="1:25" x14ac:dyDescent="0.4">
      <c r="A62" s="1">
        <v>61</v>
      </c>
      <c r="B62" s="1">
        <v>8</v>
      </c>
      <c r="C62" s="1" t="s">
        <v>84</v>
      </c>
      <c r="D62" s="1">
        <v>2021</v>
      </c>
      <c r="E62" s="1" t="s">
        <v>85</v>
      </c>
      <c r="F62" s="1" t="s">
        <v>86</v>
      </c>
      <c r="G62" s="1"/>
      <c r="H62" s="1"/>
      <c r="I62" s="1" t="s">
        <v>81</v>
      </c>
      <c r="J62" s="1"/>
      <c r="K62" s="1" t="s">
        <v>38</v>
      </c>
      <c r="L62" s="1"/>
      <c r="M62" s="1"/>
      <c r="N62" s="1"/>
      <c r="O62" s="1" t="s">
        <v>25</v>
      </c>
      <c r="P62" s="1"/>
      <c r="Q62" s="1">
        <v>261</v>
      </c>
      <c r="R62" s="1" t="s">
        <v>27</v>
      </c>
      <c r="S62" s="1">
        <v>1.6463399999999999</v>
      </c>
      <c r="T62" s="1">
        <v>5.4878</v>
      </c>
      <c r="U62" s="1"/>
      <c r="V62" s="1" t="s">
        <v>32</v>
      </c>
      <c r="W62" s="1" t="s">
        <v>53</v>
      </c>
      <c r="X62" s="1">
        <f t="shared" si="4"/>
        <v>14</v>
      </c>
      <c r="Y62" s="1" t="str">
        <f t="shared" si="0"/>
        <v>low quality</v>
      </c>
    </row>
    <row r="63" spans="1:25" x14ac:dyDescent="0.4">
      <c r="A63" s="1">
        <v>62</v>
      </c>
      <c r="B63" s="1">
        <v>8</v>
      </c>
      <c r="C63" s="1" t="s">
        <v>84</v>
      </c>
      <c r="D63" s="1">
        <v>2021</v>
      </c>
      <c r="E63" s="1" t="s">
        <v>85</v>
      </c>
      <c r="F63" s="1" t="s">
        <v>86</v>
      </c>
      <c r="G63" s="1"/>
      <c r="H63" s="1"/>
      <c r="I63" s="1" t="s">
        <v>81</v>
      </c>
      <c r="J63" s="1"/>
      <c r="K63" s="1" t="s">
        <v>40</v>
      </c>
      <c r="L63" s="1"/>
      <c r="M63" s="1"/>
      <c r="N63" s="1"/>
      <c r="O63" s="1" t="s">
        <v>25</v>
      </c>
      <c r="P63" s="1"/>
      <c r="Q63" s="1">
        <v>55</v>
      </c>
      <c r="R63" s="1" t="s">
        <v>27</v>
      </c>
      <c r="S63" s="1">
        <v>-10.8537</v>
      </c>
      <c r="T63" s="1">
        <v>-7.3170700000000002</v>
      </c>
      <c r="U63" s="1"/>
      <c r="V63" s="1" t="s">
        <v>32</v>
      </c>
      <c r="W63" s="1" t="s">
        <v>53</v>
      </c>
      <c r="X63" s="1">
        <f t="shared" si="4"/>
        <v>14</v>
      </c>
      <c r="Y63" s="1" t="str">
        <f t="shared" si="0"/>
        <v>low quality</v>
      </c>
    </row>
    <row r="64" spans="1:25" x14ac:dyDescent="0.4">
      <c r="A64" s="1">
        <v>63</v>
      </c>
      <c r="B64" s="1">
        <v>8</v>
      </c>
      <c r="C64" s="1" t="s">
        <v>84</v>
      </c>
      <c r="D64" s="1">
        <v>2021</v>
      </c>
      <c r="E64" s="1" t="s">
        <v>85</v>
      </c>
      <c r="F64" s="1" t="s">
        <v>86</v>
      </c>
      <c r="G64" s="1"/>
      <c r="H64" s="1"/>
      <c r="I64" s="1" t="s">
        <v>35</v>
      </c>
      <c r="J64" s="1"/>
      <c r="K64" s="1" t="s">
        <v>42</v>
      </c>
      <c r="L64" s="1"/>
      <c r="M64" s="1"/>
      <c r="N64" s="1"/>
      <c r="O64" s="1" t="s">
        <v>25</v>
      </c>
      <c r="P64" s="1"/>
      <c r="Q64" s="1">
        <v>161</v>
      </c>
      <c r="R64" s="1" t="s">
        <v>27</v>
      </c>
      <c r="S64" s="1">
        <v>7.3170700000000002</v>
      </c>
      <c r="T64" s="1">
        <v>11.0366</v>
      </c>
      <c r="U64" s="1"/>
      <c r="V64" s="1" t="s">
        <v>32</v>
      </c>
      <c r="W64" s="1" t="s">
        <v>53</v>
      </c>
      <c r="X64" s="1">
        <f t="shared" si="4"/>
        <v>14</v>
      </c>
      <c r="Y64" s="1" t="str">
        <f t="shared" si="0"/>
        <v>low quality</v>
      </c>
    </row>
    <row r="65" spans="1:25" x14ac:dyDescent="0.4">
      <c r="A65" s="1">
        <v>64</v>
      </c>
      <c r="B65" s="1">
        <v>8</v>
      </c>
      <c r="C65" s="1" t="s">
        <v>84</v>
      </c>
      <c r="D65" s="1">
        <v>2021</v>
      </c>
      <c r="E65" s="1" t="s">
        <v>85</v>
      </c>
      <c r="F65" s="1" t="s">
        <v>86</v>
      </c>
      <c r="G65" s="1"/>
      <c r="H65" s="1"/>
      <c r="I65" s="1" t="s">
        <v>35</v>
      </c>
      <c r="J65" s="1"/>
      <c r="K65" s="1" t="s">
        <v>38</v>
      </c>
      <c r="L65" s="1"/>
      <c r="M65" s="1"/>
      <c r="N65" s="1"/>
      <c r="O65" s="1" t="s">
        <v>25</v>
      </c>
      <c r="P65" s="1"/>
      <c r="Q65" s="1">
        <v>126</v>
      </c>
      <c r="R65" s="1" t="s">
        <v>27</v>
      </c>
      <c r="S65" s="1">
        <v>7.4390200000000002</v>
      </c>
      <c r="T65" s="1">
        <v>11.5244</v>
      </c>
      <c r="U65" s="1"/>
      <c r="V65" s="1" t="s">
        <v>32</v>
      </c>
      <c r="W65" s="1" t="s">
        <v>53</v>
      </c>
      <c r="X65" s="1">
        <f t="shared" si="4"/>
        <v>14</v>
      </c>
      <c r="Y65" s="1" t="str">
        <f t="shared" si="0"/>
        <v>low quality</v>
      </c>
    </row>
    <row r="66" spans="1:25" x14ac:dyDescent="0.4">
      <c r="A66" s="1">
        <v>65</v>
      </c>
      <c r="B66" s="1">
        <v>8</v>
      </c>
      <c r="C66" s="1" t="s">
        <v>84</v>
      </c>
      <c r="D66" s="1">
        <v>2021</v>
      </c>
      <c r="E66" s="1" t="s">
        <v>85</v>
      </c>
      <c r="F66" s="1" t="s">
        <v>86</v>
      </c>
      <c r="G66" s="1"/>
      <c r="H66" s="1"/>
      <c r="I66" s="1" t="s">
        <v>35</v>
      </c>
      <c r="J66" s="1"/>
      <c r="K66" s="1" t="s">
        <v>40</v>
      </c>
      <c r="L66" s="1"/>
      <c r="M66" s="1"/>
      <c r="N66" s="1"/>
      <c r="O66" s="1" t="s">
        <v>25</v>
      </c>
      <c r="P66" s="1"/>
      <c r="Q66" s="1">
        <v>35</v>
      </c>
      <c r="R66" s="1" t="s">
        <v>27</v>
      </c>
      <c r="S66" s="1">
        <v>2.1951200000000002</v>
      </c>
      <c r="T66" s="1">
        <v>9.3292699999999993</v>
      </c>
      <c r="U66" s="1"/>
      <c r="V66" s="1" t="s">
        <v>32</v>
      </c>
      <c r="W66" s="1" t="s">
        <v>53</v>
      </c>
      <c r="X66" s="1">
        <f t="shared" si="4"/>
        <v>14</v>
      </c>
      <c r="Y66" s="1" t="str">
        <f t="shared" si="0"/>
        <v>low quality</v>
      </c>
    </row>
    <row r="67" spans="1:25" x14ac:dyDescent="0.4">
      <c r="A67" s="1">
        <v>66</v>
      </c>
      <c r="B67" s="1">
        <v>8</v>
      </c>
      <c r="C67" s="1" t="s">
        <v>84</v>
      </c>
      <c r="D67" s="1">
        <v>2021</v>
      </c>
      <c r="E67" s="1" t="s">
        <v>85</v>
      </c>
      <c r="F67" s="1" t="s">
        <v>86</v>
      </c>
      <c r="G67" s="1"/>
      <c r="H67" s="1"/>
      <c r="I67" s="1" t="s">
        <v>83</v>
      </c>
      <c r="J67" s="1"/>
      <c r="K67" s="1" t="s">
        <v>42</v>
      </c>
      <c r="L67" s="1"/>
      <c r="M67" s="1"/>
      <c r="N67" s="1"/>
      <c r="O67" s="1" t="s">
        <v>25</v>
      </c>
      <c r="P67" s="1"/>
      <c r="Q67" s="1">
        <v>23</v>
      </c>
      <c r="R67" s="1" t="s">
        <v>27</v>
      </c>
      <c r="S67" s="1">
        <v>-5.2439</v>
      </c>
      <c r="T67" s="1">
        <v>0.24390200000000001</v>
      </c>
      <c r="U67" s="1"/>
      <c r="V67" s="1" t="s">
        <v>32</v>
      </c>
      <c r="W67" s="1" t="s">
        <v>53</v>
      </c>
      <c r="X67" s="1">
        <f t="shared" si="4"/>
        <v>14</v>
      </c>
      <c r="Y67" s="1" t="str">
        <f t="shared" ref="Y67:Y130" si="5">IF(X67&lt;15,"low quality","high quality")</f>
        <v>low quality</v>
      </c>
    </row>
    <row r="68" spans="1:25" x14ac:dyDescent="0.4">
      <c r="A68" s="1">
        <v>67</v>
      </c>
      <c r="B68" s="1">
        <v>8</v>
      </c>
      <c r="C68" s="1" t="s">
        <v>84</v>
      </c>
      <c r="D68" s="1">
        <v>2021</v>
      </c>
      <c r="E68" s="1" t="s">
        <v>85</v>
      </c>
      <c r="F68" s="1" t="s">
        <v>86</v>
      </c>
      <c r="G68" s="1"/>
      <c r="H68" s="1"/>
      <c r="I68" s="1" t="s">
        <v>83</v>
      </c>
      <c r="J68" s="1"/>
      <c r="K68" s="1" t="s">
        <v>38</v>
      </c>
      <c r="L68" s="1"/>
      <c r="M68" s="1"/>
      <c r="N68" s="1"/>
      <c r="O68" s="1" t="s">
        <v>25</v>
      </c>
      <c r="P68" s="1"/>
      <c r="Q68" s="1">
        <v>19</v>
      </c>
      <c r="R68" s="1" t="s">
        <v>27</v>
      </c>
      <c r="S68" s="1">
        <v>-7.4390200000000002</v>
      </c>
      <c r="T68" s="1">
        <v>-0.91463399999999995</v>
      </c>
      <c r="U68" s="1"/>
      <c r="V68" s="1" t="s">
        <v>32</v>
      </c>
      <c r="W68" s="1" t="s">
        <v>53</v>
      </c>
      <c r="X68" s="1">
        <f t="shared" si="4"/>
        <v>14</v>
      </c>
      <c r="Y68" s="1" t="str">
        <f t="shared" si="5"/>
        <v>low quality</v>
      </c>
    </row>
    <row r="69" spans="1:25" x14ac:dyDescent="0.4">
      <c r="A69" s="1">
        <v>68</v>
      </c>
      <c r="B69" s="1">
        <v>8</v>
      </c>
      <c r="C69" s="1" t="s">
        <v>84</v>
      </c>
      <c r="D69" s="1">
        <v>2021</v>
      </c>
      <c r="E69" s="1" t="s">
        <v>85</v>
      </c>
      <c r="F69" s="1" t="s">
        <v>86</v>
      </c>
      <c r="G69" s="1"/>
      <c r="H69" s="1"/>
      <c r="I69" s="1" t="s">
        <v>83</v>
      </c>
      <c r="J69" s="1"/>
      <c r="K69" s="1" t="s">
        <v>40</v>
      </c>
      <c r="L69" s="1"/>
      <c r="M69" s="1"/>
      <c r="N69" s="1"/>
      <c r="O69" s="1" t="s">
        <v>25</v>
      </c>
      <c r="P69" s="1"/>
      <c r="Q69" s="1">
        <v>4</v>
      </c>
      <c r="R69" s="1" t="s">
        <v>27</v>
      </c>
      <c r="S69" s="1">
        <v>2.86585</v>
      </c>
      <c r="T69" s="1">
        <v>5.8536599999999996</v>
      </c>
      <c r="U69" s="1"/>
      <c r="V69" s="1" t="s">
        <v>32</v>
      </c>
      <c r="W69" s="1" t="s">
        <v>53</v>
      </c>
      <c r="X69" s="1">
        <f t="shared" si="4"/>
        <v>14</v>
      </c>
      <c r="Y69" s="1" t="str">
        <f t="shared" si="5"/>
        <v>low quality</v>
      </c>
    </row>
    <row r="70" spans="1:25" x14ac:dyDescent="0.4">
      <c r="A70" s="1">
        <v>69</v>
      </c>
      <c r="B70" s="1">
        <v>9</v>
      </c>
      <c r="C70" s="1" t="s">
        <v>89</v>
      </c>
      <c r="D70" s="1">
        <v>2021</v>
      </c>
      <c r="E70" s="1" t="s">
        <v>85</v>
      </c>
      <c r="F70" s="1" t="s">
        <v>90</v>
      </c>
      <c r="G70" s="1"/>
      <c r="H70" s="1"/>
      <c r="I70" s="1" t="s">
        <v>87</v>
      </c>
      <c r="J70" s="1"/>
      <c r="K70" s="1" t="s">
        <v>38</v>
      </c>
      <c r="L70" s="1"/>
      <c r="M70" s="1"/>
      <c r="N70" s="1"/>
      <c r="O70" s="1" t="s">
        <v>25</v>
      </c>
      <c r="P70" s="1">
        <v>11</v>
      </c>
      <c r="Q70" s="1">
        <v>29</v>
      </c>
      <c r="R70" s="1" t="s">
        <v>27</v>
      </c>
      <c r="S70" s="1">
        <v>1.4285699999999999</v>
      </c>
      <c r="T70" s="1">
        <v>8</v>
      </c>
      <c r="U70" s="1"/>
      <c r="V70" s="1" t="s">
        <v>28</v>
      </c>
      <c r="W70" s="1" t="s">
        <v>37</v>
      </c>
      <c r="X70" s="1">
        <f t="shared" ref="X70:X80" si="6">2+2+2+2+2+2+1+2</f>
        <v>15</v>
      </c>
      <c r="Y70" s="1" t="str">
        <f t="shared" si="5"/>
        <v>high quality</v>
      </c>
    </row>
    <row r="71" spans="1:25" x14ac:dyDescent="0.4">
      <c r="A71" s="1">
        <v>70</v>
      </c>
      <c r="B71" s="1">
        <v>9</v>
      </c>
      <c r="C71" s="1" t="s">
        <v>89</v>
      </c>
      <c r="D71" s="1">
        <v>2021</v>
      </c>
      <c r="E71" s="1" t="s">
        <v>85</v>
      </c>
      <c r="F71" s="1" t="s">
        <v>90</v>
      </c>
      <c r="G71" s="1"/>
      <c r="H71" s="1"/>
      <c r="I71" s="1" t="s">
        <v>35</v>
      </c>
      <c r="J71" s="1"/>
      <c r="K71" s="1" t="s">
        <v>38</v>
      </c>
      <c r="L71" s="1"/>
      <c r="M71" s="1"/>
      <c r="N71" s="1"/>
      <c r="O71" s="1" t="s">
        <v>25</v>
      </c>
      <c r="P71" s="1">
        <v>4</v>
      </c>
      <c r="Q71" s="1">
        <v>9</v>
      </c>
      <c r="R71" s="1" t="s">
        <v>27</v>
      </c>
      <c r="S71" s="1">
        <v>16</v>
      </c>
      <c r="T71" s="1">
        <v>28</v>
      </c>
      <c r="U71" s="1"/>
      <c r="V71" s="1" t="s">
        <v>28</v>
      </c>
      <c r="W71" s="1" t="s">
        <v>37</v>
      </c>
      <c r="X71" s="1">
        <f t="shared" si="6"/>
        <v>15</v>
      </c>
      <c r="Y71" s="1" t="str">
        <f t="shared" si="5"/>
        <v>high quality</v>
      </c>
    </row>
    <row r="72" spans="1:25" x14ac:dyDescent="0.4">
      <c r="A72" s="1">
        <v>71</v>
      </c>
      <c r="B72" s="1">
        <v>9</v>
      </c>
      <c r="C72" s="1" t="s">
        <v>89</v>
      </c>
      <c r="D72" s="1">
        <v>2021</v>
      </c>
      <c r="E72" s="1" t="s">
        <v>85</v>
      </c>
      <c r="F72" s="1" t="s">
        <v>90</v>
      </c>
      <c r="G72" s="1"/>
      <c r="H72" s="1"/>
      <c r="I72" s="1" t="s">
        <v>88</v>
      </c>
      <c r="J72" s="1"/>
      <c r="K72" s="1" t="s">
        <v>38</v>
      </c>
      <c r="L72" s="1"/>
      <c r="M72" s="1"/>
      <c r="N72" s="1"/>
      <c r="O72" s="1" t="s">
        <v>25</v>
      </c>
      <c r="P72" s="1">
        <v>21</v>
      </c>
      <c r="Q72" s="1">
        <v>123</v>
      </c>
      <c r="R72" s="1" t="s">
        <v>27</v>
      </c>
      <c r="S72" s="1">
        <v>12.857100000000001</v>
      </c>
      <c r="T72" s="1">
        <v>16.285699999999999</v>
      </c>
      <c r="U72" s="1"/>
      <c r="V72" s="1" t="s">
        <v>28</v>
      </c>
      <c r="W72" s="1" t="s">
        <v>37</v>
      </c>
      <c r="X72" s="1">
        <f t="shared" si="6"/>
        <v>15</v>
      </c>
      <c r="Y72" s="1" t="str">
        <f t="shared" si="5"/>
        <v>high quality</v>
      </c>
    </row>
    <row r="73" spans="1:25" x14ac:dyDescent="0.4">
      <c r="A73" s="1">
        <v>72</v>
      </c>
      <c r="B73" s="1">
        <v>9</v>
      </c>
      <c r="C73" s="1" t="s">
        <v>89</v>
      </c>
      <c r="D73" s="1">
        <v>2021</v>
      </c>
      <c r="E73" s="1" t="s">
        <v>85</v>
      </c>
      <c r="F73" s="1" t="s">
        <v>90</v>
      </c>
      <c r="G73" s="1"/>
      <c r="H73" s="1"/>
      <c r="I73" s="1" t="s">
        <v>88</v>
      </c>
      <c r="J73" s="1"/>
      <c r="K73" s="1" t="s">
        <v>38</v>
      </c>
      <c r="L73" s="1"/>
      <c r="M73" s="1"/>
      <c r="N73" s="1"/>
      <c r="O73" s="1" t="s">
        <v>25</v>
      </c>
      <c r="P73" s="1">
        <v>8</v>
      </c>
      <c r="Q73" s="1">
        <v>62</v>
      </c>
      <c r="R73" s="1" t="s">
        <v>27</v>
      </c>
      <c r="S73" s="1">
        <v>15.7143</v>
      </c>
      <c r="T73" s="1">
        <v>20.285699999999999</v>
      </c>
      <c r="U73" s="1"/>
      <c r="V73" s="1" t="s">
        <v>28</v>
      </c>
      <c r="W73" s="1" t="s">
        <v>37</v>
      </c>
      <c r="X73" s="1">
        <f t="shared" si="6"/>
        <v>15</v>
      </c>
      <c r="Y73" s="1" t="str">
        <f t="shared" si="5"/>
        <v>high quality</v>
      </c>
    </row>
    <row r="74" spans="1:25" x14ac:dyDescent="0.4">
      <c r="A74" s="1">
        <v>73</v>
      </c>
      <c r="B74" s="1">
        <v>9</v>
      </c>
      <c r="C74" s="1" t="s">
        <v>89</v>
      </c>
      <c r="D74" s="1">
        <v>2021</v>
      </c>
      <c r="E74" s="1" t="s">
        <v>85</v>
      </c>
      <c r="F74" s="1" t="s">
        <v>90</v>
      </c>
      <c r="G74" s="1"/>
      <c r="H74" s="1"/>
      <c r="I74" s="1" t="s">
        <v>87</v>
      </c>
      <c r="J74" s="1"/>
      <c r="K74" s="1" t="s">
        <v>40</v>
      </c>
      <c r="L74" s="1"/>
      <c r="M74" s="1"/>
      <c r="N74" s="1"/>
      <c r="O74" s="1" t="s">
        <v>25</v>
      </c>
      <c r="P74" s="1">
        <v>9</v>
      </c>
      <c r="Q74" s="1">
        <v>25</v>
      </c>
      <c r="R74" s="1" t="s">
        <v>27</v>
      </c>
      <c r="S74" s="1">
        <v>3.7142900000000001</v>
      </c>
      <c r="T74" s="1">
        <v>9.7142900000000001</v>
      </c>
      <c r="U74" s="1"/>
      <c r="V74" s="1" t="s">
        <v>28</v>
      </c>
      <c r="W74" s="1" t="s">
        <v>37</v>
      </c>
      <c r="X74" s="1">
        <f t="shared" si="6"/>
        <v>15</v>
      </c>
      <c r="Y74" s="1" t="str">
        <f t="shared" si="5"/>
        <v>high quality</v>
      </c>
    </row>
    <row r="75" spans="1:25" x14ac:dyDescent="0.4">
      <c r="A75" s="1">
        <v>74</v>
      </c>
      <c r="B75" s="1">
        <v>9</v>
      </c>
      <c r="C75" s="1" t="s">
        <v>89</v>
      </c>
      <c r="D75" s="1">
        <v>2021</v>
      </c>
      <c r="E75" s="1" t="s">
        <v>85</v>
      </c>
      <c r="F75" s="1" t="s">
        <v>90</v>
      </c>
      <c r="G75" s="1"/>
      <c r="H75" s="1"/>
      <c r="I75" s="1" t="s">
        <v>35</v>
      </c>
      <c r="J75" s="1"/>
      <c r="K75" s="1" t="s">
        <v>40</v>
      </c>
      <c r="L75" s="1"/>
      <c r="M75" s="1"/>
      <c r="N75" s="1"/>
      <c r="O75" s="1" t="s">
        <v>25</v>
      </c>
      <c r="P75" s="1">
        <v>1</v>
      </c>
      <c r="Q75" s="1">
        <v>2</v>
      </c>
      <c r="R75" s="1" t="s">
        <v>27</v>
      </c>
      <c r="S75" s="1">
        <v>-14.2857</v>
      </c>
      <c r="T75" s="1">
        <v>5.4285699999999997</v>
      </c>
      <c r="U75" s="1"/>
      <c r="V75" s="1" t="s">
        <v>28</v>
      </c>
      <c r="W75" s="1" t="s">
        <v>37</v>
      </c>
      <c r="X75" s="1">
        <f t="shared" si="6"/>
        <v>15</v>
      </c>
      <c r="Y75" s="1" t="str">
        <f t="shared" si="5"/>
        <v>high quality</v>
      </c>
    </row>
    <row r="76" spans="1:25" x14ac:dyDescent="0.4">
      <c r="A76" s="1">
        <v>75</v>
      </c>
      <c r="B76" s="1">
        <v>9</v>
      </c>
      <c r="C76" s="1" t="s">
        <v>89</v>
      </c>
      <c r="D76" s="1">
        <v>2021</v>
      </c>
      <c r="E76" s="1" t="s">
        <v>85</v>
      </c>
      <c r="F76" s="1" t="s">
        <v>90</v>
      </c>
      <c r="G76" s="1"/>
      <c r="H76" s="1"/>
      <c r="I76" s="1" t="s">
        <v>88</v>
      </c>
      <c r="J76" s="1"/>
      <c r="K76" s="1" t="s">
        <v>40</v>
      </c>
      <c r="L76" s="1"/>
      <c r="M76" s="1"/>
      <c r="N76" s="1"/>
      <c r="O76" s="1" t="s">
        <v>25</v>
      </c>
      <c r="P76" s="1">
        <v>7</v>
      </c>
      <c r="Q76" s="1">
        <v>59</v>
      </c>
      <c r="R76" s="1" t="s">
        <v>27</v>
      </c>
      <c r="S76" s="1">
        <v>6.5714300000000003</v>
      </c>
      <c r="T76" s="1">
        <v>10.857100000000001</v>
      </c>
      <c r="U76" s="1"/>
      <c r="V76" s="1" t="s">
        <v>28</v>
      </c>
      <c r="W76" s="1" t="s">
        <v>37</v>
      </c>
      <c r="X76" s="1">
        <f t="shared" si="6"/>
        <v>15</v>
      </c>
      <c r="Y76" s="1" t="str">
        <f t="shared" si="5"/>
        <v>high quality</v>
      </c>
    </row>
    <row r="77" spans="1:25" x14ac:dyDescent="0.4">
      <c r="A77" s="1">
        <v>76</v>
      </c>
      <c r="B77" s="1">
        <v>9</v>
      </c>
      <c r="C77" s="1" t="s">
        <v>89</v>
      </c>
      <c r="D77" s="1">
        <v>2021</v>
      </c>
      <c r="E77" s="1" t="s">
        <v>85</v>
      </c>
      <c r="F77" s="1" t="s">
        <v>90</v>
      </c>
      <c r="G77" s="1"/>
      <c r="H77" s="1"/>
      <c r="I77" s="1" t="s">
        <v>88</v>
      </c>
      <c r="J77" s="1"/>
      <c r="K77" s="1" t="s">
        <v>40</v>
      </c>
      <c r="L77" s="1"/>
      <c r="M77" s="1"/>
      <c r="N77" s="1"/>
      <c r="O77" s="1" t="s">
        <v>25</v>
      </c>
      <c r="P77" s="1">
        <v>4</v>
      </c>
      <c r="Q77" s="1">
        <v>47</v>
      </c>
      <c r="R77" s="1" t="s">
        <v>27</v>
      </c>
      <c r="S77" s="1">
        <v>12.571400000000001</v>
      </c>
      <c r="T77" s="1">
        <v>17.428599999999999</v>
      </c>
      <c r="U77" s="1"/>
      <c r="V77" s="1" t="s">
        <v>28</v>
      </c>
      <c r="W77" s="1" t="s">
        <v>37</v>
      </c>
      <c r="X77" s="1">
        <f t="shared" si="6"/>
        <v>15</v>
      </c>
      <c r="Y77" s="1" t="str">
        <f t="shared" si="5"/>
        <v>high quality</v>
      </c>
    </row>
    <row r="78" spans="1:25" x14ac:dyDescent="0.4">
      <c r="A78" s="1">
        <v>77</v>
      </c>
      <c r="B78" s="1">
        <v>9</v>
      </c>
      <c r="C78" s="1" t="s">
        <v>89</v>
      </c>
      <c r="D78" s="1">
        <v>2021</v>
      </c>
      <c r="E78" s="1" t="s">
        <v>85</v>
      </c>
      <c r="F78" s="1" t="s">
        <v>90</v>
      </c>
      <c r="G78" s="1"/>
      <c r="H78" s="1"/>
      <c r="I78" s="1" t="s">
        <v>87</v>
      </c>
      <c r="J78" s="1"/>
      <c r="K78" s="1" t="s">
        <v>38</v>
      </c>
      <c r="L78" s="1"/>
      <c r="M78" s="1"/>
      <c r="N78" s="1"/>
      <c r="O78" s="1" t="s">
        <v>25</v>
      </c>
      <c r="P78" s="1">
        <v>4</v>
      </c>
      <c r="Q78" s="1">
        <v>6</v>
      </c>
      <c r="R78" s="1" t="s">
        <v>27</v>
      </c>
      <c r="S78" s="1">
        <v>-12.222200000000001</v>
      </c>
      <c r="T78" s="1">
        <v>10.833299999999999</v>
      </c>
      <c r="U78" s="1"/>
      <c r="V78" s="1" t="s">
        <v>28</v>
      </c>
      <c r="W78" s="1" t="s">
        <v>37</v>
      </c>
      <c r="X78" s="1">
        <f t="shared" si="6"/>
        <v>15</v>
      </c>
      <c r="Y78" s="1" t="str">
        <f t="shared" si="5"/>
        <v>high quality</v>
      </c>
    </row>
    <row r="79" spans="1:25" x14ac:dyDescent="0.4">
      <c r="A79" s="1">
        <v>78</v>
      </c>
      <c r="B79" s="1">
        <v>9</v>
      </c>
      <c r="C79" s="1" t="s">
        <v>89</v>
      </c>
      <c r="D79" s="1">
        <v>2021</v>
      </c>
      <c r="E79" s="1" t="s">
        <v>85</v>
      </c>
      <c r="F79" s="1" t="s">
        <v>90</v>
      </c>
      <c r="G79" s="1"/>
      <c r="H79" s="1"/>
      <c r="I79" s="1" t="s">
        <v>35</v>
      </c>
      <c r="J79" s="1"/>
      <c r="K79" s="1" t="s">
        <v>38</v>
      </c>
      <c r="L79" s="1"/>
      <c r="M79" s="1"/>
      <c r="N79" s="1"/>
      <c r="O79" s="1" t="s">
        <v>25</v>
      </c>
      <c r="P79" s="1">
        <v>1</v>
      </c>
      <c r="Q79" s="1">
        <v>4</v>
      </c>
      <c r="R79" s="1" t="s">
        <v>27</v>
      </c>
      <c r="S79" s="1">
        <v>-2.5</v>
      </c>
      <c r="T79" s="1">
        <v>24.166699999999999</v>
      </c>
      <c r="U79" s="1"/>
      <c r="V79" s="1" t="s">
        <v>28</v>
      </c>
      <c r="W79" s="1" t="s">
        <v>37</v>
      </c>
      <c r="X79" s="1">
        <f t="shared" si="6"/>
        <v>15</v>
      </c>
      <c r="Y79" s="1" t="str">
        <f t="shared" si="5"/>
        <v>high quality</v>
      </c>
    </row>
    <row r="80" spans="1:25" x14ac:dyDescent="0.4">
      <c r="A80" s="1">
        <v>79</v>
      </c>
      <c r="B80" s="1">
        <v>9</v>
      </c>
      <c r="C80" s="1" t="s">
        <v>89</v>
      </c>
      <c r="D80" s="1">
        <v>2021</v>
      </c>
      <c r="E80" s="1" t="s">
        <v>85</v>
      </c>
      <c r="F80" s="1" t="s">
        <v>90</v>
      </c>
      <c r="G80" s="1"/>
      <c r="H80" s="1"/>
      <c r="I80" s="1" t="s">
        <v>88</v>
      </c>
      <c r="J80" s="1"/>
      <c r="K80" s="1" t="s">
        <v>38</v>
      </c>
      <c r="L80" s="1"/>
      <c r="M80" s="1"/>
      <c r="N80" s="1"/>
      <c r="O80" s="1" t="s">
        <v>25</v>
      </c>
      <c r="P80" s="1">
        <v>11</v>
      </c>
      <c r="Q80" s="1">
        <v>73</v>
      </c>
      <c r="R80" s="1" t="s">
        <v>27</v>
      </c>
      <c r="S80" s="1">
        <v>-6.38889</v>
      </c>
      <c r="T80" s="1">
        <v>-0.27777800000000002</v>
      </c>
      <c r="U80" s="1"/>
      <c r="V80" s="1" t="s">
        <v>28</v>
      </c>
      <c r="W80" s="1" t="s">
        <v>37</v>
      </c>
      <c r="X80" s="1">
        <f t="shared" si="6"/>
        <v>15</v>
      </c>
      <c r="Y80" s="1" t="str">
        <f t="shared" si="5"/>
        <v>high quality</v>
      </c>
    </row>
    <row r="81" spans="1:25" x14ac:dyDescent="0.4">
      <c r="A81" s="1">
        <v>80</v>
      </c>
      <c r="B81" s="1">
        <v>10</v>
      </c>
      <c r="C81" s="1" t="s">
        <v>97</v>
      </c>
      <c r="D81" s="1">
        <v>2017</v>
      </c>
      <c r="E81" s="1" t="s">
        <v>98</v>
      </c>
      <c r="F81" s="1" t="s">
        <v>99</v>
      </c>
      <c r="G81" s="1"/>
      <c r="H81" s="1"/>
      <c r="I81" s="1" t="s">
        <v>35</v>
      </c>
      <c r="J81" s="1"/>
      <c r="K81" s="1" t="s">
        <v>40</v>
      </c>
      <c r="L81" s="1"/>
      <c r="M81" s="1"/>
      <c r="N81" s="1"/>
      <c r="O81" s="1" t="s">
        <v>25</v>
      </c>
      <c r="P81" s="1">
        <v>47</v>
      </c>
      <c r="Q81" s="1">
        <v>140</v>
      </c>
      <c r="R81" s="1" t="s">
        <v>70</v>
      </c>
      <c r="S81" s="1">
        <v>0.98658100000000004</v>
      </c>
      <c r="T81" s="1">
        <v>1.0057400000000001</v>
      </c>
      <c r="U81" s="1"/>
      <c r="V81" s="1" t="s">
        <v>33</v>
      </c>
      <c r="W81" s="1" t="s">
        <v>37</v>
      </c>
      <c r="X81" s="1">
        <f t="shared" ref="X81:X99" si="7">2+2+2+2+2+2+2+2</f>
        <v>16</v>
      </c>
      <c r="Y81" s="1" t="str">
        <f t="shared" si="5"/>
        <v>high quality</v>
      </c>
    </row>
    <row r="82" spans="1:25" x14ac:dyDescent="0.4">
      <c r="A82" s="1">
        <v>81</v>
      </c>
      <c r="B82" s="1">
        <v>10</v>
      </c>
      <c r="C82" s="1" t="s">
        <v>97</v>
      </c>
      <c r="D82" s="1">
        <v>2017</v>
      </c>
      <c r="E82" s="1" t="s">
        <v>98</v>
      </c>
      <c r="F82" s="1" t="s">
        <v>99</v>
      </c>
      <c r="G82" s="1"/>
      <c r="H82" s="1"/>
      <c r="I82" s="1" t="s">
        <v>35</v>
      </c>
      <c r="J82" s="1"/>
      <c r="K82" s="1" t="s">
        <v>64</v>
      </c>
      <c r="L82" s="1"/>
      <c r="M82" s="1"/>
      <c r="N82" s="1"/>
      <c r="O82" s="1" t="s">
        <v>25</v>
      </c>
      <c r="P82" s="1">
        <v>13</v>
      </c>
      <c r="Q82" s="1">
        <v>28</v>
      </c>
      <c r="R82" s="1" t="s">
        <v>70</v>
      </c>
      <c r="S82" s="1">
        <v>1.0492900000000001</v>
      </c>
      <c r="T82" s="1">
        <v>1.1329</v>
      </c>
      <c r="U82" s="1"/>
      <c r="V82" s="1" t="s">
        <v>33</v>
      </c>
      <c r="W82" s="1" t="s">
        <v>37</v>
      </c>
      <c r="X82" s="1">
        <f t="shared" si="7"/>
        <v>16</v>
      </c>
      <c r="Y82" s="1" t="str">
        <f t="shared" si="5"/>
        <v>high quality</v>
      </c>
    </row>
    <row r="83" spans="1:25" x14ac:dyDescent="0.4">
      <c r="A83" s="1">
        <v>82</v>
      </c>
      <c r="B83" s="1">
        <v>10</v>
      </c>
      <c r="C83" s="1" t="s">
        <v>97</v>
      </c>
      <c r="D83" s="1">
        <v>2017</v>
      </c>
      <c r="E83" s="1" t="s">
        <v>98</v>
      </c>
      <c r="F83" s="1" t="s">
        <v>99</v>
      </c>
      <c r="G83" s="1"/>
      <c r="H83" s="1"/>
      <c r="I83" s="1" t="s">
        <v>35</v>
      </c>
      <c r="J83" s="1"/>
      <c r="K83" s="1" t="s">
        <v>38</v>
      </c>
      <c r="L83" s="1"/>
      <c r="M83" s="1"/>
      <c r="N83" s="1"/>
      <c r="O83" s="1" t="s">
        <v>25</v>
      </c>
      <c r="P83" s="1">
        <v>36</v>
      </c>
      <c r="Q83" s="1">
        <v>101</v>
      </c>
      <c r="R83" s="1" t="s">
        <v>70</v>
      </c>
      <c r="S83" s="1">
        <v>1.16774</v>
      </c>
      <c r="T83" s="1">
        <v>1.21129</v>
      </c>
      <c r="U83" s="1"/>
      <c r="V83" s="1" t="s">
        <v>33</v>
      </c>
      <c r="W83" s="1" t="s">
        <v>37</v>
      </c>
      <c r="X83" s="1">
        <f t="shared" si="7"/>
        <v>16</v>
      </c>
      <c r="Y83" s="1" t="str">
        <f t="shared" si="5"/>
        <v>high quality</v>
      </c>
    </row>
    <row r="84" spans="1:25" x14ac:dyDescent="0.4">
      <c r="A84" s="1">
        <v>83</v>
      </c>
      <c r="B84" s="1">
        <v>11</v>
      </c>
      <c r="C84" s="1" t="s">
        <v>84</v>
      </c>
      <c r="D84" s="1">
        <v>2023</v>
      </c>
      <c r="E84" s="1" t="s">
        <v>100</v>
      </c>
      <c r="F84" s="1" t="s">
        <v>90</v>
      </c>
      <c r="G84" s="1"/>
      <c r="H84" s="1"/>
      <c r="I84" s="1" t="s">
        <v>82</v>
      </c>
      <c r="J84" s="1"/>
      <c r="K84" s="1"/>
      <c r="L84" s="1"/>
      <c r="M84" s="1"/>
      <c r="N84" s="1"/>
      <c r="O84" s="1" t="s">
        <v>25</v>
      </c>
      <c r="P84" s="1"/>
      <c r="Q84" s="1">
        <v>229</v>
      </c>
      <c r="R84" s="1" t="s">
        <v>27</v>
      </c>
      <c r="S84" s="1">
        <v>5.1694899999999997</v>
      </c>
      <c r="T84" s="1">
        <v>9.5762699999999992</v>
      </c>
      <c r="U84" s="1"/>
      <c r="V84" s="1" t="s">
        <v>33</v>
      </c>
      <c r="W84" s="1" t="s">
        <v>37</v>
      </c>
      <c r="X84" s="1">
        <f t="shared" si="7"/>
        <v>16</v>
      </c>
      <c r="Y84" s="1" t="str">
        <f t="shared" si="5"/>
        <v>high quality</v>
      </c>
    </row>
    <row r="85" spans="1:25" x14ac:dyDescent="0.4">
      <c r="A85" s="1">
        <v>84</v>
      </c>
      <c r="B85" s="1">
        <v>11</v>
      </c>
      <c r="C85" s="1" t="s">
        <v>84</v>
      </c>
      <c r="D85" s="1">
        <v>2023</v>
      </c>
      <c r="E85" s="1" t="s">
        <v>100</v>
      </c>
      <c r="F85" s="1" t="s">
        <v>90</v>
      </c>
      <c r="G85" s="1"/>
      <c r="H85" s="1"/>
      <c r="I85" s="1" t="s">
        <v>88</v>
      </c>
      <c r="J85" s="1"/>
      <c r="K85" s="1"/>
      <c r="L85" s="1"/>
      <c r="M85" s="1"/>
      <c r="N85" s="1"/>
      <c r="O85" s="1" t="s">
        <v>25</v>
      </c>
      <c r="P85" s="1"/>
      <c r="Q85" s="1">
        <v>478</v>
      </c>
      <c r="R85" s="1" t="s">
        <v>27</v>
      </c>
      <c r="S85" s="1">
        <v>7.9661</v>
      </c>
      <c r="T85" s="1">
        <v>11.949199999999999</v>
      </c>
      <c r="U85" s="1"/>
      <c r="V85" s="1" t="s">
        <v>33</v>
      </c>
      <c r="W85" s="1" t="s">
        <v>37</v>
      </c>
      <c r="X85" s="1">
        <f t="shared" si="7"/>
        <v>16</v>
      </c>
      <c r="Y85" s="1" t="str">
        <f t="shared" si="5"/>
        <v>high quality</v>
      </c>
    </row>
    <row r="86" spans="1:25" x14ac:dyDescent="0.4">
      <c r="A86" s="1">
        <v>85</v>
      </c>
      <c r="B86" s="1">
        <v>11</v>
      </c>
      <c r="C86" s="1" t="s">
        <v>84</v>
      </c>
      <c r="D86" s="1">
        <v>2023</v>
      </c>
      <c r="E86" s="1" t="s">
        <v>100</v>
      </c>
      <c r="F86" s="1" t="s">
        <v>90</v>
      </c>
      <c r="G86" s="1"/>
      <c r="H86" s="1"/>
      <c r="I86" s="1" t="s">
        <v>35</v>
      </c>
      <c r="J86" s="1"/>
      <c r="K86" s="1"/>
      <c r="L86" s="1"/>
      <c r="M86" s="1"/>
      <c r="N86" s="1"/>
      <c r="O86" s="1" t="s">
        <v>25</v>
      </c>
      <c r="P86" s="1"/>
      <c r="Q86" s="1">
        <v>184</v>
      </c>
      <c r="R86" s="1" t="s">
        <v>27</v>
      </c>
      <c r="S86" s="1">
        <v>14.661</v>
      </c>
      <c r="T86" s="1">
        <v>19.745799999999999</v>
      </c>
      <c r="U86" s="1"/>
      <c r="V86" s="1" t="s">
        <v>33</v>
      </c>
      <c r="W86" s="1" t="s">
        <v>37</v>
      </c>
      <c r="X86" s="1">
        <f t="shared" si="7"/>
        <v>16</v>
      </c>
      <c r="Y86" s="1" t="str">
        <f t="shared" si="5"/>
        <v>high quality</v>
      </c>
    </row>
    <row r="87" spans="1:25" x14ac:dyDescent="0.4">
      <c r="A87" s="1">
        <v>86</v>
      </c>
      <c r="B87" s="1">
        <v>11</v>
      </c>
      <c r="C87" s="1" t="s">
        <v>84</v>
      </c>
      <c r="D87" s="1">
        <v>2023</v>
      </c>
      <c r="E87" s="1" t="s">
        <v>100</v>
      </c>
      <c r="F87" s="1" t="s">
        <v>90</v>
      </c>
      <c r="G87" s="1"/>
      <c r="H87" s="1"/>
      <c r="I87" s="1" t="s">
        <v>101</v>
      </c>
      <c r="J87" s="1"/>
      <c r="K87" s="1"/>
      <c r="L87" s="1"/>
      <c r="M87" s="1"/>
      <c r="N87" s="1"/>
      <c r="O87" s="1" t="s">
        <v>25</v>
      </c>
      <c r="P87" s="1"/>
      <c r="Q87" s="1">
        <v>380</v>
      </c>
      <c r="R87" s="1" t="s">
        <v>27</v>
      </c>
      <c r="S87" s="1">
        <v>8.5975599999999996</v>
      </c>
      <c r="T87" s="1">
        <v>12.5</v>
      </c>
      <c r="U87" s="1"/>
      <c r="V87" s="1" t="s">
        <v>33</v>
      </c>
      <c r="W87" s="1" t="s">
        <v>37</v>
      </c>
      <c r="X87" s="1">
        <f t="shared" si="7"/>
        <v>16</v>
      </c>
      <c r="Y87" s="1" t="str">
        <f t="shared" si="5"/>
        <v>high quality</v>
      </c>
    </row>
    <row r="88" spans="1:25" x14ac:dyDescent="0.4">
      <c r="A88" s="1">
        <v>87</v>
      </c>
      <c r="B88" s="1">
        <v>11</v>
      </c>
      <c r="C88" s="1" t="s">
        <v>84</v>
      </c>
      <c r="D88" s="1">
        <v>2023</v>
      </c>
      <c r="E88" s="1" t="s">
        <v>100</v>
      </c>
      <c r="F88" s="1" t="s">
        <v>90</v>
      </c>
      <c r="G88" s="1"/>
      <c r="H88" s="1"/>
      <c r="I88" s="1" t="s">
        <v>101</v>
      </c>
      <c r="J88" s="1"/>
      <c r="K88" s="1"/>
      <c r="L88" s="1"/>
      <c r="M88" s="1"/>
      <c r="N88" s="1"/>
      <c r="O88" s="1" t="s">
        <v>25</v>
      </c>
      <c r="P88" s="1"/>
      <c r="Q88" s="1">
        <v>441</v>
      </c>
      <c r="R88" s="1" t="s">
        <v>27</v>
      </c>
      <c r="S88" s="1">
        <v>6.0365900000000003</v>
      </c>
      <c r="T88" s="1">
        <v>9.5122</v>
      </c>
      <c r="U88" s="1"/>
      <c r="V88" s="1" t="s">
        <v>33</v>
      </c>
      <c r="W88" s="1" t="s">
        <v>37</v>
      </c>
      <c r="X88" s="1">
        <f t="shared" si="7"/>
        <v>16</v>
      </c>
      <c r="Y88" s="1" t="str">
        <f t="shared" si="5"/>
        <v>high quality</v>
      </c>
    </row>
    <row r="89" spans="1:25" x14ac:dyDescent="0.4">
      <c r="A89" s="1">
        <v>88</v>
      </c>
      <c r="B89" s="1">
        <v>11</v>
      </c>
      <c r="C89" s="1" t="s">
        <v>84</v>
      </c>
      <c r="D89" s="1">
        <v>2023</v>
      </c>
      <c r="E89" s="1" t="s">
        <v>100</v>
      </c>
      <c r="F89" s="1" t="s">
        <v>90</v>
      </c>
      <c r="G89" s="1"/>
      <c r="H89" s="1"/>
      <c r="I89" s="1" t="s">
        <v>101</v>
      </c>
      <c r="J89" s="1"/>
      <c r="K89" s="1" t="s">
        <v>38</v>
      </c>
      <c r="L89" s="1"/>
      <c r="M89" s="1"/>
      <c r="N89" s="1"/>
      <c r="O89" s="1" t="s">
        <v>25</v>
      </c>
      <c r="P89" s="1"/>
      <c r="Q89" s="1">
        <v>625</v>
      </c>
      <c r="R89" s="1" t="s">
        <v>27</v>
      </c>
      <c r="S89" s="1">
        <v>9.4512199999999993</v>
      </c>
      <c r="T89" s="1">
        <v>13.0488</v>
      </c>
      <c r="U89" s="1"/>
      <c r="V89" s="1" t="s">
        <v>33</v>
      </c>
      <c r="W89" s="1" t="s">
        <v>37</v>
      </c>
      <c r="X89" s="1">
        <f t="shared" si="7"/>
        <v>16</v>
      </c>
      <c r="Y89" s="1" t="str">
        <f t="shared" si="5"/>
        <v>high quality</v>
      </c>
    </row>
    <row r="90" spans="1:25" x14ac:dyDescent="0.4">
      <c r="A90" s="1">
        <v>89</v>
      </c>
      <c r="B90" s="1">
        <v>11</v>
      </c>
      <c r="C90" s="1" t="s">
        <v>84</v>
      </c>
      <c r="D90" s="1">
        <v>2023</v>
      </c>
      <c r="E90" s="1" t="s">
        <v>100</v>
      </c>
      <c r="F90" s="1" t="s">
        <v>90</v>
      </c>
      <c r="G90" s="1"/>
      <c r="H90" s="1"/>
      <c r="I90" s="1" t="s">
        <v>101</v>
      </c>
      <c r="J90" s="1"/>
      <c r="K90" s="1" t="s">
        <v>40</v>
      </c>
      <c r="L90" s="1"/>
      <c r="M90" s="1"/>
      <c r="N90" s="1"/>
      <c r="O90" s="1" t="s">
        <v>25</v>
      </c>
      <c r="P90" s="1"/>
      <c r="Q90" s="1">
        <v>145</v>
      </c>
      <c r="R90" s="1" t="s">
        <v>27</v>
      </c>
      <c r="S90" s="1">
        <v>5.12195</v>
      </c>
      <c r="T90" s="1">
        <v>9.3902400000000004</v>
      </c>
      <c r="U90" s="1"/>
      <c r="V90" s="1" t="s">
        <v>33</v>
      </c>
      <c r="W90" s="1" t="s">
        <v>37</v>
      </c>
      <c r="X90" s="1">
        <f t="shared" si="7"/>
        <v>16</v>
      </c>
      <c r="Y90" s="1" t="str">
        <f t="shared" si="5"/>
        <v>high quality</v>
      </c>
    </row>
    <row r="91" spans="1:25" x14ac:dyDescent="0.4">
      <c r="A91" s="1">
        <v>90</v>
      </c>
      <c r="B91" s="1">
        <v>11</v>
      </c>
      <c r="C91" s="1" t="s">
        <v>84</v>
      </c>
      <c r="D91" s="1">
        <v>2023</v>
      </c>
      <c r="E91" s="1" t="s">
        <v>100</v>
      </c>
      <c r="F91" s="1" t="s">
        <v>90</v>
      </c>
      <c r="G91" s="1"/>
      <c r="H91" s="1"/>
      <c r="I91" s="1" t="s">
        <v>101</v>
      </c>
      <c r="J91" s="1"/>
      <c r="K91" s="1" t="s">
        <v>40</v>
      </c>
      <c r="L91" s="1"/>
      <c r="M91" s="1"/>
      <c r="N91" s="1"/>
      <c r="O91" s="1" t="s">
        <v>25</v>
      </c>
      <c r="P91" s="1"/>
      <c r="Q91" s="1">
        <v>50</v>
      </c>
      <c r="R91" s="1" t="s">
        <v>27</v>
      </c>
      <c r="S91" s="1">
        <v>3.0487799999999998</v>
      </c>
      <c r="T91" s="1">
        <v>8.4146300000000007</v>
      </c>
      <c r="U91" s="1"/>
      <c r="V91" s="1" t="s">
        <v>33</v>
      </c>
      <c r="W91" s="1" t="s">
        <v>37</v>
      </c>
      <c r="X91" s="1">
        <f t="shared" si="7"/>
        <v>16</v>
      </c>
      <c r="Y91" s="1" t="str">
        <f t="shared" si="5"/>
        <v>high quality</v>
      </c>
    </row>
    <row r="92" spans="1:25" x14ac:dyDescent="0.4">
      <c r="A92" s="1">
        <v>91</v>
      </c>
      <c r="B92" s="1">
        <v>11</v>
      </c>
      <c r="C92" s="1" t="s">
        <v>84</v>
      </c>
      <c r="D92" s="1">
        <v>2023</v>
      </c>
      <c r="E92" s="1" t="s">
        <v>100</v>
      </c>
      <c r="F92" s="1" t="s">
        <v>90</v>
      </c>
      <c r="G92" s="1"/>
      <c r="H92" s="1"/>
      <c r="I92" s="1" t="s">
        <v>101</v>
      </c>
      <c r="J92" s="1"/>
      <c r="K92" s="1" t="s">
        <v>64</v>
      </c>
      <c r="L92" s="1"/>
      <c r="M92" s="1"/>
      <c r="N92" s="1"/>
      <c r="O92" s="1" t="s">
        <v>25</v>
      </c>
      <c r="P92" s="1"/>
      <c r="Q92" s="1">
        <v>56</v>
      </c>
      <c r="R92" s="1" t="s">
        <v>27</v>
      </c>
      <c r="S92" s="1">
        <v>10.7317</v>
      </c>
      <c r="T92" s="1">
        <v>17.561</v>
      </c>
      <c r="U92" s="1"/>
      <c r="V92" s="1" t="s">
        <v>33</v>
      </c>
      <c r="W92" s="1" t="s">
        <v>37</v>
      </c>
      <c r="X92" s="1">
        <f t="shared" si="7"/>
        <v>16</v>
      </c>
      <c r="Y92" s="1" t="str">
        <f t="shared" si="5"/>
        <v>high quality</v>
      </c>
    </row>
    <row r="93" spans="1:25" x14ac:dyDescent="0.4">
      <c r="A93" s="1">
        <v>92</v>
      </c>
      <c r="B93" s="1">
        <v>11</v>
      </c>
      <c r="C93" s="1" t="s">
        <v>84</v>
      </c>
      <c r="D93" s="1">
        <v>2023</v>
      </c>
      <c r="E93" s="1" t="s">
        <v>100</v>
      </c>
      <c r="F93" s="1" t="s">
        <v>90</v>
      </c>
      <c r="G93" s="1"/>
      <c r="H93" s="1"/>
      <c r="I93" s="1" t="s">
        <v>101</v>
      </c>
      <c r="J93" s="1"/>
      <c r="K93" s="1" t="s">
        <v>38</v>
      </c>
      <c r="L93" s="1"/>
      <c r="M93" s="1"/>
      <c r="N93" s="1"/>
      <c r="O93" s="1" t="s">
        <v>25</v>
      </c>
      <c r="P93" s="1"/>
      <c r="Q93" s="1">
        <v>253</v>
      </c>
      <c r="R93" s="1" t="s">
        <v>27</v>
      </c>
      <c r="S93" s="1">
        <v>8.2926800000000007</v>
      </c>
      <c r="T93" s="1">
        <v>11.8902</v>
      </c>
      <c r="U93" s="1"/>
      <c r="V93" s="1" t="s">
        <v>33</v>
      </c>
      <c r="W93" s="1" t="s">
        <v>37</v>
      </c>
      <c r="X93" s="1">
        <f t="shared" si="7"/>
        <v>16</v>
      </c>
      <c r="Y93" s="1" t="str">
        <f t="shared" si="5"/>
        <v>high quality</v>
      </c>
    </row>
    <row r="94" spans="1:25" x14ac:dyDescent="0.4">
      <c r="A94" s="1">
        <v>93</v>
      </c>
      <c r="B94" s="1">
        <v>11</v>
      </c>
      <c r="C94" s="1" t="s">
        <v>84</v>
      </c>
      <c r="D94" s="1">
        <v>2023</v>
      </c>
      <c r="E94" s="1" t="s">
        <v>100</v>
      </c>
      <c r="F94" s="1" t="s">
        <v>90</v>
      </c>
      <c r="G94" s="1"/>
      <c r="H94" s="1"/>
      <c r="I94" s="1" t="s">
        <v>101</v>
      </c>
      <c r="J94" s="1"/>
      <c r="K94" s="1" t="s">
        <v>38</v>
      </c>
      <c r="L94" s="1"/>
      <c r="M94" s="1"/>
      <c r="N94" s="1"/>
      <c r="O94" s="1" t="s">
        <v>25</v>
      </c>
      <c r="P94" s="1"/>
      <c r="Q94" s="1">
        <v>30</v>
      </c>
      <c r="R94" s="1" t="s">
        <v>27</v>
      </c>
      <c r="S94" s="1">
        <v>3.2317100000000001</v>
      </c>
      <c r="T94" s="1">
        <v>9.7561</v>
      </c>
      <c r="U94" s="1"/>
      <c r="V94" s="1" t="s">
        <v>33</v>
      </c>
      <c r="W94" s="1" t="s">
        <v>37</v>
      </c>
      <c r="X94" s="1">
        <f t="shared" si="7"/>
        <v>16</v>
      </c>
      <c r="Y94" s="1" t="str">
        <f t="shared" si="5"/>
        <v>high quality</v>
      </c>
    </row>
    <row r="95" spans="1:25" x14ac:dyDescent="0.4">
      <c r="A95" s="1">
        <v>94</v>
      </c>
      <c r="B95" s="1">
        <v>11</v>
      </c>
      <c r="C95" s="1" t="s">
        <v>84</v>
      </c>
      <c r="D95" s="1">
        <v>2023</v>
      </c>
      <c r="E95" s="1" t="s">
        <v>100</v>
      </c>
      <c r="F95" s="1" t="s">
        <v>90</v>
      </c>
      <c r="G95" s="1"/>
      <c r="H95" s="1"/>
      <c r="I95" s="1" t="s">
        <v>101</v>
      </c>
      <c r="J95" s="1"/>
      <c r="K95" s="1" t="s">
        <v>38</v>
      </c>
      <c r="L95" s="1"/>
      <c r="M95" s="1"/>
      <c r="N95" s="1"/>
      <c r="O95" s="1" t="s">
        <v>25</v>
      </c>
      <c r="P95" s="1"/>
      <c r="Q95" s="1">
        <v>104</v>
      </c>
      <c r="R95" s="1" t="s">
        <v>27</v>
      </c>
      <c r="S95" s="1">
        <v>3.3536600000000001</v>
      </c>
      <c r="T95" s="1">
        <v>7.9268299999999998</v>
      </c>
      <c r="U95" s="1"/>
      <c r="V95" s="1" t="s">
        <v>33</v>
      </c>
      <c r="W95" s="1" t="s">
        <v>37</v>
      </c>
      <c r="X95" s="1">
        <f t="shared" si="7"/>
        <v>16</v>
      </c>
      <c r="Y95" s="1" t="str">
        <f t="shared" si="5"/>
        <v>high quality</v>
      </c>
    </row>
    <row r="96" spans="1:25" x14ac:dyDescent="0.4">
      <c r="A96" s="1">
        <v>95</v>
      </c>
      <c r="B96" s="1">
        <v>11</v>
      </c>
      <c r="C96" s="1" t="s">
        <v>84</v>
      </c>
      <c r="D96" s="1">
        <v>2023</v>
      </c>
      <c r="E96" s="1" t="s">
        <v>100</v>
      </c>
      <c r="F96" s="1" t="s">
        <v>90</v>
      </c>
      <c r="G96" s="1"/>
      <c r="H96" s="1"/>
      <c r="I96" s="1" t="s">
        <v>101</v>
      </c>
      <c r="J96" s="1"/>
      <c r="K96" s="1" t="s">
        <v>38</v>
      </c>
      <c r="L96" s="1"/>
      <c r="M96" s="1"/>
      <c r="N96" s="1"/>
      <c r="O96" s="1" t="s">
        <v>25</v>
      </c>
      <c r="P96" s="1"/>
      <c r="Q96" s="1">
        <v>77</v>
      </c>
      <c r="R96" s="1" t="s">
        <v>27</v>
      </c>
      <c r="S96" s="1">
        <v>2.2561</v>
      </c>
      <c r="T96" s="1">
        <v>7.5609799999999998</v>
      </c>
      <c r="U96" s="1"/>
      <c r="V96" s="1" t="s">
        <v>33</v>
      </c>
      <c r="W96" s="1" t="s">
        <v>37</v>
      </c>
      <c r="X96" s="1">
        <f t="shared" si="7"/>
        <v>16</v>
      </c>
      <c r="Y96" s="1" t="str">
        <f t="shared" si="5"/>
        <v>high quality</v>
      </c>
    </row>
    <row r="97" spans="1:25" x14ac:dyDescent="0.4">
      <c r="A97" s="1">
        <v>96</v>
      </c>
      <c r="B97" s="1">
        <v>11</v>
      </c>
      <c r="C97" s="1" t="s">
        <v>84</v>
      </c>
      <c r="D97" s="1">
        <v>2023</v>
      </c>
      <c r="E97" s="1" t="s">
        <v>100</v>
      </c>
      <c r="F97" s="1" t="s">
        <v>90</v>
      </c>
      <c r="G97" s="1"/>
      <c r="H97" s="1"/>
      <c r="I97" s="1" t="s">
        <v>101</v>
      </c>
      <c r="J97" s="1"/>
      <c r="K97" s="1" t="s">
        <v>40</v>
      </c>
      <c r="L97" s="1"/>
      <c r="M97" s="1"/>
      <c r="N97" s="1"/>
      <c r="O97" s="1" t="s">
        <v>25</v>
      </c>
      <c r="P97" s="1"/>
      <c r="Q97" s="1">
        <v>38</v>
      </c>
      <c r="R97" s="1" t="s">
        <v>27</v>
      </c>
      <c r="S97" s="1">
        <v>2.5</v>
      </c>
      <c r="T97" s="1">
        <v>8.0487800000000007</v>
      </c>
      <c r="U97" s="1"/>
      <c r="V97" s="1" t="s">
        <v>33</v>
      </c>
      <c r="W97" s="1" t="s">
        <v>37</v>
      </c>
      <c r="X97" s="1">
        <f t="shared" si="7"/>
        <v>16</v>
      </c>
      <c r="Y97" s="1" t="str">
        <f t="shared" si="5"/>
        <v>high quality</v>
      </c>
    </row>
    <row r="98" spans="1:25" x14ac:dyDescent="0.4">
      <c r="A98" s="1">
        <v>97</v>
      </c>
      <c r="B98" s="1">
        <v>11</v>
      </c>
      <c r="C98" s="1" t="s">
        <v>84</v>
      </c>
      <c r="D98" s="1">
        <v>2023</v>
      </c>
      <c r="E98" s="1" t="s">
        <v>100</v>
      </c>
      <c r="F98" s="1" t="s">
        <v>90</v>
      </c>
      <c r="G98" s="1"/>
      <c r="H98" s="1"/>
      <c r="I98" s="1" t="s">
        <v>101</v>
      </c>
      <c r="J98" s="1"/>
      <c r="K98" s="1" t="s">
        <v>40</v>
      </c>
      <c r="L98" s="1"/>
      <c r="M98" s="1"/>
      <c r="N98" s="1"/>
      <c r="O98" s="1" t="s">
        <v>25</v>
      </c>
      <c r="P98" s="1"/>
      <c r="Q98" s="1">
        <v>124</v>
      </c>
      <c r="R98" s="1" t="s">
        <v>27</v>
      </c>
      <c r="S98" s="1">
        <v>3.1097600000000001</v>
      </c>
      <c r="T98" s="1">
        <v>7.1951200000000002</v>
      </c>
      <c r="U98" s="1"/>
      <c r="V98" s="1" t="s">
        <v>33</v>
      </c>
      <c r="W98" s="1" t="s">
        <v>37</v>
      </c>
      <c r="X98" s="1">
        <f t="shared" si="7"/>
        <v>16</v>
      </c>
      <c r="Y98" s="1" t="str">
        <f t="shared" si="5"/>
        <v>high quality</v>
      </c>
    </row>
    <row r="99" spans="1:25" x14ac:dyDescent="0.4">
      <c r="A99" s="1">
        <v>98</v>
      </c>
      <c r="B99" s="1">
        <v>11</v>
      </c>
      <c r="C99" s="1" t="s">
        <v>84</v>
      </c>
      <c r="D99" s="1">
        <v>2023</v>
      </c>
      <c r="E99" s="1" t="s">
        <v>100</v>
      </c>
      <c r="F99" s="1" t="s">
        <v>90</v>
      </c>
      <c r="G99" s="1"/>
      <c r="H99" s="1"/>
      <c r="I99" s="1" t="s">
        <v>101</v>
      </c>
      <c r="J99" s="1"/>
      <c r="K99" s="1" t="s">
        <v>40</v>
      </c>
      <c r="L99" s="1"/>
      <c r="M99" s="1"/>
      <c r="N99" s="1"/>
      <c r="O99" s="1" t="s">
        <v>25</v>
      </c>
      <c r="P99" s="1"/>
      <c r="Q99" s="1">
        <v>18</v>
      </c>
      <c r="R99" s="1" t="s">
        <v>27</v>
      </c>
      <c r="S99" s="1">
        <v>6.5853700000000002</v>
      </c>
      <c r="T99" s="1">
        <v>14.5122</v>
      </c>
      <c r="U99" s="1"/>
      <c r="V99" s="1" t="s">
        <v>33</v>
      </c>
      <c r="W99" s="1" t="s">
        <v>37</v>
      </c>
      <c r="X99" s="1">
        <f t="shared" si="7"/>
        <v>16</v>
      </c>
      <c r="Y99" s="1" t="str">
        <f t="shared" si="5"/>
        <v>high quality</v>
      </c>
    </row>
    <row r="100" spans="1:25" x14ac:dyDescent="0.4">
      <c r="A100" s="1">
        <v>99</v>
      </c>
      <c r="B100" s="1">
        <v>12</v>
      </c>
      <c r="C100" s="1" t="s">
        <v>107</v>
      </c>
      <c r="D100" s="1">
        <v>2021</v>
      </c>
      <c r="E100" s="1" t="s">
        <v>108</v>
      </c>
      <c r="F100" s="1" t="s">
        <v>109</v>
      </c>
      <c r="G100" s="1"/>
      <c r="H100" s="1"/>
      <c r="I100" s="1"/>
      <c r="J100" s="1"/>
      <c r="K100" s="1" t="s">
        <v>42</v>
      </c>
      <c r="L100" s="1"/>
      <c r="M100" s="1"/>
      <c r="N100" s="1"/>
      <c r="O100" s="1" t="s">
        <v>25</v>
      </c>
      <c r="P100" s="1"/>
      <c r="Q100" s="1">
        <v>368</v>
      </c>
      <c r="R100" s="1" t="s">
        <v>15</v>
      </c>
      <c r="S100" s="1">
        <v>4.0816300000000002E-3</v>
      </c>
      <c r="T100" s="1">
        <v>2.4489799999999999E-2</v>
      </c>
      <c r="U100" s="1"/>
      <c r="V100" s="1" t="s">
        <v>33</v>
      </c>
      <c r="W100" s="1" t="s">
        <v>53</v>
      </c>
      <c r="X100" s="1">
        <f t="shared" ref="X100:X110" si="8">2+2+2+2+2+1+2+2</f>
        <v>15</v>
      </c>
      <c r="Y100" s="1" t="str">
        <f t="shared" si="5"/>
        <v>high quality</v>
      </c>
    </row>
    <row r="101" spans="1:25" x14ac:dyDescent="0.4">
      <c r="A101" s="1">
        <v>100</v>
      </c>
      <c r="B101" s="1">
        <v>12</v>
      </c>
      <c r="C101" s="1" t="s">
        <v>107</v>
      </c>
      <c r="D101" s="1">
        <v>2021</v>
      </c>
      <c r="E101" s="1" t="s">
        <v>108</v>
      </c>
      <c r="F101" s="1" t="s">
        <v>109</v>
      </c>
      <c r="G101" s="1"/>
      <c r="H101" s="1"/>
      <c r="I101" s="1"/>
      <c r="J101" s="1"/>
      <c r="K101" s="1" t="s">
        <v>38</v>
      </c>
      <c r="L101" s="1"/>
      <c r="M101" s="1"/>
      <c r="N101" s="1"/>
      <c r="O101" s="1" t="s">
        <v>25</v>
      </c>
      <c r="P101" s="1"/>
      <c r="Q101" s="1">
        <v>335</v>
      </c>
      <c r="R101" s="1" t="s">
        <v>15</v>
      </c>
      <c r="S101" s="1">
        <v>1.0204100000000001E-2</v>
      </c>
      <c r="T101" s="1">
        <v>3.6734700000000002E-2</v>
      </c>
      <c r="U101" s="1"/>
      <c r="V101" s="1" t="s">
        <v>33</v>
      </c>
      <c r="W101" s="1" t="s">
        <v>53</v>
      </c>
      <c r="X101" s="1">
        <f t="shared" si="8"/>
        <v>15</v>
      </c>
      <c r="Y101" s="1" t="str">
        <f t="shared" si="5"/>
        <v>high quality</v>
      </c>
    </row>
    <row r="102" spans="1:25" x14ac:dyDescent="0.4">
      <c r="A102" s="1">
        <v>101</v>
      </c>
      <c r="B102" s="1">
        <v>12</v>
      </c>
      <c r="C102" s="1" t="s">
        <v>107</v>
      </c>
      <c r="D102" s="1">
        <v>2021</v>
      </c>
      <c r="E102" s="1" t="s">
        <v>108</v>
      </c>
      <c r="F102" s="1" t="s">
        <v>109</v>
      </c>
      <c r="G102" s="1"/>
      <c r="H102" s="1"/>
      <c r="I102" s="1"/>
      <c r="J102" s="1"/>
      <c r="K102" s="1" t="s">
        <v>40</v>
      </c>
      <c r="L102" s="1"/>
      <c r="M102" s="1"/>
      <c r="N102" s="1"/>
      <c r="O102" s="1" t="s">
        <v>25</v>
      </c>
      <c r="P102" s="1"/>
      <c r="Q102" s="1">
        <v>33</v>
      </c>
      <c r="R102" s="1" t="s">
        <v>15</v>
      </c>
      <c r="S102" s="1">
        <v>-0.140816</v>
      </c>
      <c r="T102" s="1">
        <v>-8.7755100000000003E-2</v>
      </c>
      <c r="U102" s="1"/>
      <c r="V102" s="1" t="s">
        <v>33</v>
      </c>
      <c r="W102" s="1" t="s">
        <v>53</v>
      </c>
      <c r="X102" s="1">
        <f t="shared" si="8"/>
        <v>15</v>
      </c>
      <c r="Y102" s="1" t="str">
        <f t="shared" si="5"/>
        <v>high quality</v>
      </c>
    </row>
    <row r="103" spans="1:25" x14ac:dyDescent="0.4">
      <c r="A103" s="1">
        <v>102</v>
      </c>
      <c r="B103" s="1">
        <v>12</v>
      </c>
      <c r="C103" s="1" t="s">
        <v>107</v>
      </c>
      <c r="D103" s="1">
        <v>2021</v>
      </c>
      <c r="E103" s="1" t="s">
        <v>108</v>
      </c>
      <c r="F103" s="1" t="s">
        <v>109</v>
      </c>
      <c r="G103" s="1" t="s">
        <v>102</v>
      </c>
      <c r="H103" s="1"/>
      <c r="I103" s="1"/>
      <c r="J103" s="1"/>
      <c r="K103" s="1"/>
      <c r="L103" s="1"/>
      <c r="M103" s="1"/>
      <c r="N103" s="1"/>
      <c r="O103" s="1" t="s">
        <v>25</v>
      </c>
      <c r="P103" s="1"/>
      <c r="Q103" s="1">
        <v>16</v>
      </c>
      <c r="R103" s="1" t="s">
        <v>15</v>
      </c>
      <c r="S103" s="1">
        <v>0.13469400000000001</v>
      </c>
      <c r="T103" s="1">
        <v>0.153061</v>
      </c>
      <c r="U103" s="1"/>
      <c r="V103" s="1" t="s">
        <v>33</v>
      </c>
      <c r="W103" s="1" t="s">
        <v>53</v>
      </c>
      <c r="X103" s="1">
        <f t="shared" si="8"/>
        <v>15</v>
      </c>
      <c r="Y103" s="1" t="str">
        <f t="shared" si="5"/>
        <v>high quality</v>
      </c>
    </row>
    <row r="104" spans="1:25" x14ac:dyDescent="0.4">
      <c r="A104" s="1">
        <v>103</v>
      </c>
      <c r="B104" s="1">
        <v>12</v>
      </c>
      <c r="C104" s="1" t="s">
        <v>107</v>
      </c>
      <c r="D104" s="1">
        <v>2021</v>
      </c>
      <c r="E104" s="1" t="s">
        <v>108</v>
      </c>
      <c r="F104" s="1" t="s">
        <v>109</v>
      </c>
      <c r="G104" s="1" t="s">
        <v>103</v>
      </c>
      <c r="H104" s="1"/>
      <c r="I104" s="1"/>
      <c r="J104" s="1"/>
      <c r="K104" s="1"/>
      <c r="L104" s="1"/>
      <c r="M104" s="1"/>
      <c r="N104" s="1"/>
      <c r="O104" s="1" t="s">
        <v>25</v>
      </c>
      <c r="P104" s="1"/>
      <c r="Q104" s="1">
        <v>330</v>
      </c>
      <c r="R104" s="1" t="s">
        <v>15</v>
      </c>
      <c r="S104" s="1">
        <v>2.04082E-3</v>
      </c>
      <c r="T104" s="1">
        <v>2.4489799999999999E-2</v>
      </c>
      <c r="U104" s="1"/>
      <c r="V104" s="1" t="s">
        <v>33</v>
      </c>
      <c r="W104" s="1" t="s">
        <v>53</v>
      </c>
      <c r="X104" s="1">
        <f t="shared" si="8"/>
        <v>15</v>
      </c>
      <c r="Y104" s="1" t="str">
        <f t="shared" si="5"/>
        <v>high quality</v>
      </c>
    </row>
    <row r="105" spans="1:25" x14ac:dyDescent="0.4">
      <c r="A105" s="1">
        <v>104</v>
      </c>
      <c r="B105" s="1">
        <v>12</v>
      </c>
      <c r="C105" s="1" t="s">
        <v>107</v>
      </c>
      <c r="D105" s="1">
        <v>2021</v>
      </c>
      <c r="E105" s="1" t="s">
        <v>108</v>
      </c>
      <c r="F105" s="1" t="s">
        <v>109</v>
      </c>
      <c r="G105" s="1" t="s">
        <v>104</v>
      </c>
      <c r="H105" s="1"/>
      <c r="I105" s="1"/>
      <c r="J105" s="1"/>
      <c r="K105" s="1"/>
      <c r="L105" s="1"/>
      <c r="M105" s="1"/>
      <c r="N105" s="1"/>
      <c r="O105" s="1" t="s">
        <v>25</v>
      </c>
      <c r="P105" s="1"/>
      <c r="Q105" s="1">
        <v>22</v>
      </c>
      <c r="R105" s="1" t="s">
        <v>15</v>
      </c>
      <c r="S105" s="1">
        <v>-0.122449</v>
      </c>
      <c r="T105" s="1">
        <v>-6.9387799999999999E-2</v>
      </c>
      <c r="U105" s="1"/>
      <c r="V105" s="1" t="s">
        <v>33</v>
      </c>
      <c r="W105" s="1" t="s">
        <v>53</v>
      </c>
      <c r="X105" s="1">
        <f t="shared" si="8"/>
        <v>15</v>
      </c>
      <c r="Y105" s="1" t="str">
        <f t="shared" si="5"/>
        <v>high quality</v>
      </c>
    </row>
    <row r="106" spans="1:25" x14ac:dyDescent="0.4">
      <c r="A106" s="1">
        <v>105</v>
      </c>
      <c r="B106" s="1">
        <v>12</v>
      </c>
      <c r="C106" s="1" t="s">
        <v>107</v>
      </c>
      <c r="D106" s="1">
        <v>2021</v>
      </c>
      <c r="E106" s="1" t="s">
        <v>108</v>
      </c>
      <c r="F106" s="1" t="s">
        <v>109</v>
      </c>
      <c r="G106" s="1" t="s">
        <v>105</v>
      </c>
      <c r="H106" s="1"/>
      <c r="I106" s="1"/>
      <c r="J106" s="1"/>
      <c r="K106" s="1"/>
      <c r="L106" s="1"/>
      <c r="M106" s="1"/>
      <c r="N106" s="1"/>
      <c r="O106" s="1" t="s">
        <v>25</v>
      </c>
      <c r="P106" s="1"/>
      <c r="Q106" s="1">
        <v>24</v>
      </c>
      <c r="R106" s="1" t="s">
        <v>15</v>
      </c>
      <c r="S106" s="1">
        <v>2.0408200000000001E-2</v>
      </c>
      <c r="T106" s="1">
        <v>8.1632700000000002E-2</v>
      </c>
      <c r="U106" s="1"/>
      <c r="V106" s="1" t="s">
        <v>33</v>
      </c>
      <c r="W106" s="1" t="s">
        <v>53</v>
      </c>
      <c r="X106" s="1">
        <f t="shared" si="8"/>
        <v>15</v>
      </c>
      <c r="Y106" s="1" t="str">
        <f t="shared" si="5"/>
        <v>high quality</v>
      </c>
    </row>
    <row r="107" spans="1:25" x14ac:dyDescent="0.4">
      <c r="A107" s="1">
        <v>106</v>
      </c>
      <c r="B107" s="1">
        <v>12</v>
      </c>
      <c r="C107" s="1" t="s">
        <v>107</v>
      </c>
      <c r="D107" s="1">
        <v>2021</v>
      </c>
      <c r="E107" s="1" t="s">
        <v>108</v>
      </c>
      <c r="F107" s="1" t="s">
        <v>109</v>
      </c>
      <c r="G107" s="1" t="s">
        <v>106</v>
      </c>
      <c r="H107" s="1"/>
      <c r="I107" s="1"/>
      <c r="J107" s="1"/>
      <c r="K107" s="1"/>
      <c r="L107" s="1"/>
      <c r="M107" s="1"/>
      <c r="N107" s="1"/>
      <c r="O107" s="1" t="s">
        <v>25</v>
      </c>
      <c r="P107" s="1"/>
      <c r="Q107" s="1">
        <v>344</v>
      </c>
      <c r="R107" s="1" t="s">
        <v>15</v>
      </c>
      <c r="S107" s="1">
        <v>-4.0816300000000002E-3</v>
      </c>
      <c r="T107" s="1">
        <v>2.2449E-2</v>
      </c>
      <c r="U107" s="1"/>
      <c r="V107" s="1" t="s">
        <v>33</v>
      </c>
      <c r="W107" s="1" t="s">
        <v>53</v>
      </c>
      <c r="X107" s="1">
        <f t="shared" si="8"/>
        <v>15</v>
      </c>
      <c r="Y107" s="1" t="str">
        <f t="shared" si="5"/>
        <v>high quality</v>
      </c>
    </row>
    <row r="108" spans="1:25" x14ac:dyDescent="0.4">
      <c r="A108" s="1">
        <v>107</v>
      </c>
      <c r="B108" s="1">
        <v>12</v>
      </c>
      <c r="C108" s="1" t="s">
        <v>107</v>
      </c>
      <c r="D108" s="1">
        <v>2021</v>
      </c>
      <c r="E108" s="1" t="s">
        <v>108</v>
      </c>
      <c r="F108" s="1" t="s">
        <v>109</v>
      </c>
      <c r="G108" s="1"/>
      <c r="H108" s="1"/>
      <c r="I108" s="1"/>
      <c r="J108" s="1"/>
      <c r="K108" s="1"/>
      <c r="L108" s="1"/>
      <c r="M108" s="1"/>
      <c r="N108" s="1"/>
      <c r="O108" s="1" t="s">
        <v>25</v>
      </c>
      <c r="P108" s="1"/>
      <c r="Q108" s="1">
        <v>49</v>
      </c>
      <c r="R108" s="1" t="s">
        <v>15</v>
      </c>
      <c r="S108" s="1">
        <v>1.83673E-2</v>
      </c>
      <c r="T108" s="1">
        <v>0.10408199999999999</v>
      </c>
      <c r="U108" s="1"/>
      <c r="V108" s="1" t="s">
        <v>33</v>
      </c>
      <c r="W108" s="1" t="s">
        <v>53</v>
      </c>
      <c r="X108" s="1">
        <f t="shared" si="8"/>
        <v>15</v>
      </c>
      <c r="Y108" s="1" t="str">
        <f t="shared" si="5"/>
        <v>high quality</v>
      </c>
    </row>
    <row r="109" spans="1:25" x14ac:dyDescent="0.4">
      <c r="A109" s="1">
        <v>108</v>
      </c>
      <c r="B109" s="1">
        <v>12</v>
      </c>
      <c r="C109" s="1" t="s">
        <v>107</v>
      </c>
      <c r="D109" s="1">
        <v>2021</v>
      </c>
      <c r="E109" s="1" t="s">
        <v>108</v>
      </c>
      <c r="F109" s="1" t="s">
        <v>109</v>
      </c>
      <c r="G109" s="1"/>
      <c r="H109" s="1"/>
      <c r="I109" s="1"/>
      <c r="J109" s="1"/>
      <c r="K109" s="1"/>
      <c r="L109" s="1"/>
      <c r="M109" s="1"/>
      <c r="N109" s="1"/>
      <c r="O109" s="1" t="s">
        <v>25</v>
      </c>
      <c r="P109" s="1"/>
      <c r="Q109" s="1">
        <v>249</v>
      </c>
      <c r="R109" s="1" t="s">
        <v>15</v>
      </c>
      <c r="S109" s="1">
        <v>-1.83673E-2</v>
      </c>
      <c r="T109" s="1">
        <v>1.0204100000000001E-2</v>
      </c>
      <c r="U109" s="1"/>
      <c r="V109" s="1" t="s">
        <v>33</v>
      </c>
      <c r="W109" s="1" t="s">
        <v>53</v>
      </c>
      <c r="X109" s="1">
        <f t="shared" si="8"/>
        <v>15</v>
      </c>
      <c r="Y109" s="1" t="str">
        <f t="shared" si="5"/>
        <v>high quality</v>
      </c>
    </row>
    <row r="110" spans="1:25" x14ac:dyDescent="0.4">
      <c r="A110" s="1">
        <v>109</v>
      </c>
      <c r="B110" s="1">
        <v>12</v>
      </c>
      <c r="C110" s="1" t="s">
        <v>107</v>
      </c>
      <c r="D110" s="1">
        <v>2021</v>
      </c>
      <c r="E110" s="1" t="s">
        <v>108</v>
      </c>
      <c r="F110" s="1" t="s">
        <v>109</v>
      </c>
      <c r="G110" s="1"/>
      <c r="H110" s="1"/>
      <c r="I110" s="1"/>
      <c r="J110" s="1"/>
      <c r="K110" s="1"/>
      <c r="L110" s="1"/>
      <c r="M110" s="1"/>
      <c r="N110" s="1"/>
      <c r="O110" s="1" t="s">
        <v>25</v>
      </c>
      <c r="P110" s="1"/>
      <c r="Q110" s="1">
        <v>70</v>
      </c>
      <c r="R110" s="1" t="s">
        <v>15</v>
      </c>
      <c r="S110" s="1">
        <v>-1.6326500000000001E-2</v>
      </c>
      <c r="T110" s="1">
        <v>2.0408200000000001E-2</v>
      </c>
      <c r="U110" s="1"/>
      <c r="V110" s="1" t="s">
        <v>33</v>
      </c>
      <c r="W110" s="1" t="s">
        <v>53</v>
      </c>
      <c r="X110" s="1">
        <f t="shared" si="8"/>
        <v>15</v>
      </c>
      <c r="Y110" s="1" t="str">
        <f t="shared" si="5"/>
        <v>high quality</v>
      </c>
    </row>
    <row r="111" spans="1:25" x14ac:dyDescent="0.4">
      <c r="A111" s="1">
        <v>110</v>
      </c>
      <c r="B111" s="1">
        <v>13</v>
      </c>
      <c r="C111" s="1" t="s">
        <v>110</v>
      </c>
      <c r="D111" s="1">
        <v>2014</v>
      </c>
      <c r="E111" s="1" t="s">
        <v>98</v>
      </c>
      <c r="F111" s="1" t="s">
        <v>23</v>
      </c>
      <c r="G111" s="1"/>
      <c r="H111" s="1"/>
      <c r="I111" s="1"/>
      <c r="J111" s="1"/>
      <c r="K111" s="1"/>
      <c r="L111" s="1"/>
      <c r="M111" s="1" t="s">
        <v>43</v>
      </c>
      <c r="N111" s="1"/>
      <c r="O111" s="1" t="s">
        <v>24</v>
      </c>
      <c r="P111" s="1"/>
      <c r="Q111" s="1">
        <v>54</v>
      </c>
      <c r="R111" s="1" t="s">
        <v>15</v>
      </c>
      <c r="S111" s="1">
        <v>1.76129</v>
      </c>
      <c r="T111" s="1">
        <v>1.7806500000000001</v>
      </c>
      <c r="U111" s="1"/>
      <c r="V111" s="1" t="s">
        <v>33</v>
      </c>
      <c r="W111" s="1" t="s">
        <v>37</v>
      </c>
      <c r="X111" s="1">
        <f t="shared" ref="X111:X129" si="9">2+2+2+2+2+2+2+2</f>
        <v>16</v>
      </c>
      <c r="Y111" s="1" t="str">
        <f t="shared" si="5"/>
        <v>high quality</v>
      </c>
    </row>
    <row r="112" spans="1:25" x14ac:dyDescent="0.4">
      <c r="A112" s="1">
        <v>111</v>
      </c>
      <c r="B112" s="1">
        <v>13</v>
      </c>
      <c r="C112" s="1" t="s">
        <v>110</v>
      </c>
      <c r="D112" s="1">
        <v>2014</v>
      </c>
      <c r="E112" s="1" t="s">
        <v>98</v>
      </c>
      <c r="F112" s="1" t="s">
        <v>23</v>
      </c>
      <c r="G112" s="1"/>
      <c r="H112" s="1"/>
      <c r="I112" s="1"/>
      <c r="J112" s="1"/>
      <c r="K112" s="1"/>
      <c r="L112" s="1"/>
      <c r="M112" s="1" t="s">
        <v>45</v>
      </c>
      <c r="N112" s="1"/>
      <c r="O112" s="1" t="s">
        <v>24</v>
      </c>
      <c r="P112" s="1"/>
      <c r="Q112" s="1">
        <v>30</v>
      </c>
      <c r="R112" s="1" t="s">
        <v>15</v>
      </c>
      <c r="S112" s="1">
        <v>-0.65806500000000001</v>
      </c>
      <c r="T112" s="1">
        <v>-0.180645</v>
      </c>
      <c r="U112" s="1"/>
      <c r="V112" s="1" t="s">
        <v>33</v>
      </c>
      <c r="W112" s="1" t="s">
        <v>37</v>
      </c>
      <c r="X112" s="1">
        <f t="shared" si="9"/>
        <v>16</v>
      </c>
      <c r="Y112" s="1" t="str">
        <f t="shared" si="5"/>
        <v>high quality</v>
      </c>
    </row>
    <row r="113" spans="1:25" x14ac:dyDescent="0.4">
      <c r="A113" s="1">
        <v>112</v>
      </c>
      <c r="B113" s="1">
        <v>13</v>
      </c>
      <c r="C113" s="1" t="s">
        <v>110</v>
      </c>
      <c r="D113" s="1">
        <v>2014</v>
      </c>
      <c r="E113" s="1" t="s">
        <v>98</v>
      </c>
      <c r="F113" s="1" t="s">
        <v>23</v>
      </c>
      <c r="G113" s="1"/>
      <c r="H113" s="1"/>
      <c r="I113" s="1"/>
      <c r="J113" s="1"/>
      <c r="K113" s="1" t="s">
        <v>39</v>
      </c>
      <c r="L113" s="1"/>
      <c r="M113" s="1"/>
      <c r="N113" s="1"/>
      <c r="O113" s="1" t="s">
        <v>24</v>
      </c>
      <c r="P113" s="1"/>
      <c r="Q113" s="1">
        <v>4</v>
      </c>
      <c r="R113" s="1" t="s">
        <v>15</v>
      </c>
      <c r="S113" s="1">
        <v>-0.26451599999999997</v>
      </c>
      <c r="T113" s="1">
        <v>8.3871000000000001E-2</v>
      </c>
      <c r="U113" s="1"/>
      <c r="V113" s="1" t="s">
        <v>33</v>
      </c>
      <c r="W113" s="1" t="s">
        <v>37</v>
      </c>
      <c r="X113" s="1">
        <f t="shared" si="9"/>
        <v>16</v>
      </c>
      <c r="Y113" s="1" t="str">
        <f t="shared" si="5"/>
        <v>high quality</v>
      </c>
    </row>
    <row r="114" spans="1:25" x14ac:dyDescent="0.4">
      <c r="A114" s="1">
        <v>113</v>
      </c>
      <c r="B114" s="1">
        <v>13</v>
      </c>
      <c r="C114" s="1" t="s">
        <v>110</v>
      </c>
      <c r="D114" s="1">
        <v>2014</v>
      </c>
      <c r="E114" s="1" t="s">
        <v>98</v>
      </c>
      <c r="F114" s="1" t="s">
        <v>23</v>
      </c>
      <c r="G114" s="1"/>
      <c r="H114" s="1"/>
      <c r="I114" s="1"/>
      <c r="J114" s="1"/>
      <c r="K114" s="1" t="s">
        <v>38</v>
      </c>
      <c r="L114" s="1"/>
      <c r="M114" s="1"/>
      <c r="N114" s="1"/>
      <c r="O114" s="1" t="s">
        <v>24</v>
      </c>
      <c r="P114" s="1"/>
      <c r="Q114" s="1">
        <v>33</v>
      </c>
      <c r="R114" s="1" t="s">
        <v>15</v>
      </c>
      <c r="S114" s="1">
        <v>1.74194</v>
      </c>
      <c r="T114" s="1">
        <v>1.7741899999999999</v>
      </c>
      <c r="U114" s="1"/>
      <c r="V114" s="1" t="s">
        <v>33</v>
      </c>
      <c r="W114" s="1" t="s">
        <v>37</v>
      </c>
      <c r="X114" s="1">
        <f t="shared" si="9"/>
        <v>16</v>
      </c>
      <c r="Y114" s="1" t="str">
        <f t="shared" si="5"/>
        <v>high quality</v>
      </c>
    </row>
    <row r="115" spans="1:25" x14ac:dyDescent="0.4">
      <c r="A115" s="1">
        <v>114</v>
      </c>
      <c r="B115" s="1">
        <v>13</v>
      </c>
      <c r="C115" s="1" t="s">
        <v>110</v>
      </c>
      <c r="D115" s="1">
        <v>2014</v>
      </c>
      <c r="E115" s="1" t="s">
        <v>98</v>
      </c>
      <c r="F115" s="1" t="s">
        <v>23</v>
      </c>
      <c r="G115" s="1"/>
      <c r="H115" s="1"/>
      <c r="I115" s="1"/>
      <c r="J115" s="1"/>
      <c r="K115" s="1" t="s">
        <v>40</v>
      </c>
      <c r="L115" s="1"/>
      <c r="M115" s="1"/>
      <c r="N115" s="1"/>
      <c r="O115" s="1" t="s">
        <v>24</v>
      </c>
      <c r="P115" s="1"/>
      <c r="Q115" s="1">
        <v>69</v>
      </c>
      <c r="R115" s="1" t="s">
        <v>15</v>
      </c>
      <c r="S115" s="1">
        <v>1.29032E-2</v>
      </c>
      <c r="T115" s="1">
        <v>7.0967699999999995E-2</v>
      </c>
      <c r="U115" s="1"/>
      <c r="V115" s="1" t="s">
        <v>33</v>
      </c>
      <c r="W115" s="1" t="s">
        <v>37</v>
      </c>
      <c r="X115" s="1">
        <f t="shared" si="9"/>
        <v>16</v>
      </c>
      <c r="Y115" s="1" t="str">
        <f t="shared" si="5"/>
        <v>high quality</v>
      </c>
    </row>
    <row r="116" spans="1:25" x14ac:dyDescent="0.4">
      <c r="A116" s="1">
        <v>115</v>
      </c>
      <c r="B116" s="1">
        <v>13</v>
      </c>
      <c r="C116" s="1" t="s">
        <v>110</v>
      </c>
      <c r="D116" s="1">
        <v>2014</v>
      </c>
      <c r="E116" s="1" t="s">
        <v>98</v>
      </c>
      <c r="F116" s="1" t="s">
        <v>23</v>
      </c>
      <c r="G116" s="1" t="s">
        <v>104</v>
      </c>
      <c r="H116" s="1"/>
      <c r="I116" s="1"/>
      <c r="J116" s="1"/>
      <c r="K116" s="1"/>
      <c r="L116" s="1"/>
      <c r="M116" s="1"/>
      <c r="N116" s="1"/>
      <c r="O116" s="1" t="s">
        <v>24</v>
      </c>
      <c r="P116" s="1"/>
      <c r="Q116" s="1">
        <v>24</v>
      </c>
      <c r="R116" s="1" t="s">
        <v>15</v>
      </c>
      <c r="S116" s="1">
        <v>0.28804299999999999</v>
      </c>
      <c r="T116" s="1">
        <v>0.58695699999999995</v>
      </c>
      <c r="U116" s="1"/>
      <c r="V116" s="1" t="s">
        <v>33</v>
      </c>
      <c r="W116" s="1" t="s">
        <v>37</v>
      </c>
      <c r="X116" s="1">
        <f t="shared" si="9"/>
        <v>16</v>
      </c>
      <c r="Y116" s="1" t="str">
        <f t="shared" si="5"/>
        <v>high quality</v>
      </c>
    </row>
    <row r="117" spans="1:25" x14ac:dyDescent="0.4">
      <c r="A117" s="1">
        <v>116</v>
      </c>
      <c r="B117" s="1">
        <v>13</v>
      </c>
      <c r="C117" s="1" t="s">
        <v>110</v>
      </c>
      <c r="D117" s="1">
        <v>2014</v>
      </c>
      <c r="E117" s="1" t="s">
        <v>98</v>
      </c>
      <c r="F117" s="1" t="s">
        <v>23</v>
      </c>
      <c r="G117" s="1" t="s">
        <v>102</v>
      </c>
      <c r="H117" s="1"/>
      <c r="I117" s="1"/>
      <c r="J117" s="1"/>
      <c r="K117" s="1"/>
      <c r="L117" s="1"/>
      <c r="M117" s="1"/>
      <c r="N117" s="1"/>
      <c r="O117" s="1" t="s">
        <v>24</v>
      </c>
      <c r="P117" s="1"/>
      <c r="Q117" s="1">
        <v>22</v>
      </c>
      <c r="R117" s="1" t="s">
        <v>15</v>
      </c>
      <c r="S117" s="1">
        <v>-7.0652199999999998E-2</v>
      </c>
      <c r="T117" s="1">
        <v>0.244565</v>
      </c>
      <c r="U117" s="1"/>
      <c r="V117" s="1" t="s">
        <v>33</v>
      </c>
      <c r="W117" s="1" t="s">
        <v>37</v>
      </c>
      <c r="X117" s="1">
        <f t="shared" si="9"/>
        <v>16</v>
      </c>
      <c r="Y117" s="1" t="str">
        <f t="shared" si="5"/>
        <v>high quality</v>
      </c>
    </row>
    <row r="118" spans="1:25" x14ac:dyDescent="0.4">
      <c r="A118" s="1">
        <v>117</v>
      </c>
      <c r="B118" s="1">
        <v>13</v>
      </c>
      <c r="C118" s="1" t="s">
        <v>110</v>
      </c>
      <c r="D118" s="1">
        <v>2014</v>
      </c>
      <c r="E118" s="1" t="s">
        <v>98</v>
      </c>
      <c r="F118" s="1" t="s">
        <v>23</v>
      </c>
      <c r="G118" s="1" t="s">
        <v>68</v>
      </c>
      <c r="H118" s="1"/>
      <c r="I118" s="1"/>
      <c r="J118" s="1"/>
      <c r="K118" s="1"/>
      <c r="L118" s="1"/>
      <c r="M118" s="1"/>
      <c r="N118" s="1"/>
      <c r="O118" s="1" t="s">
        <v>24</v>
      </c>
      <c r="P118" s="1"/>
      <c r="Q118" s="1">
        <v>31</v>
      </c>
      <c r="R118" s="1" t="s">
        <v>15</v>
      </c>
      <c r="S118" s="1">
        <v>-0.21195700000000001</v>
      </c>
      <c r="T118" s="1">
        <v>5.4347800000000002E-2</v>
      </c>
      <c r="U118" s="1"/>
      <c r="V118" s="1" t="s">
        <v>33</v>
      </c>
      <c r="W118" s="1" t="s">
        <v>37</v>
      </c>
      <c r="X118" s="1">
        <f t="shared" si="9"/>
        <v>16</v>
      </c>
      <c r="Y118" s="1" t="str">
        <f t="shared" si="5"/>
        <v>high quality</v>
      </c>
    </row>
    <row r="119" spans="1:25" x14ac:dyDescent="0.4">
      <c r="A119" s="1">
        <v>118</v>
      </c>
      <c r="B119" s="1">
        <v>14</v>
      </c>
      <c r="C119" s="1" t="s">
        <v>113</v>
      </c>
      <c r="D119" s="1">
        <v>2023</v>
      </c>
      <c r="E119" s="1" t="s">
        <v>114</v>
      </c>
      <c r="F119" s="1" t="s">
        <v>23</v>
      </c>
      <c r="G119" s="1"/>
      <c r="H119" s="1"/>
      <c r="I119" s="1" t="s">
        <v>35</v>
      </c>
      <c r="J119" s="1"/>
      <c r="K119" s="1" t="s">
        <v>38</v>
      </c>
      <c r="L119" s="1"/>
      <c r="M119" s="1"/>
      <c r="N119" s="1"/>
      <c r="O119" s="1" t="s">
        <v>25</v>
      </c>
      <c r="P119" s="1"/>
      <c r="Q119" s="1">
        <v>36</v>
      </c>
      <c r="R119" s="1" t="s">
        <v>27</v>
      </c>
      <c r="S119" s="1">
        <v>11.764699999999999</v>
      </c>
      <c r="T119" s="1">
        <v>34.803899999999999</v>
      </c>
      <c r="U119" s="1"/>
      <c r="V119" s="1" t="s">
        <v>32</v>
      </c>
      <c r="W119" s="1" t="s">
        <v>37</v>
      </c>
      <c r="X119" s="1">
        <f t="shared" si="9"/>
        <v>16</v>
      </c>
      <c r="Y119" s="1" t="str">
        <f t="shared" si="5"/>
        <v>high quality</v>
      </c>
    </row>
    <row r="120" spans="1:25" x14ac:dyDescent="0.4">
      <c r="A120" s="1">
        <v>119</v>
      </c>
      <c r="B120" s="1">
        <v>14</v>
      </c>
      <c r="C120" s="1" t="s">
        <v>113</v>
      </c>
      <c r="D120" s="1">
        <v>2023</v>
      </c>
      <c r="E120" s="1" t="s">
        <v>114</v>
      </c>
      <c r="F120" s="1" t="s">
        <v>23</v>
      </c>
      <c r="G120" s="1"/>
      <c r="H120" s="1"/>
      <c r="I120" s="1" t="s">
        <v>35</v>
      </c>
      <c r="J120" s="1"/>
      <c r="K120" s="1" t="s">
        <v>38</v>
      </c>
      <c r="L120" s="1"/>
      <c r="M120" s="1"/>
      <c r="N120" s="1"/>
      <c r="O120" s="1" t="s">
        <v>25</v>
      </c>
      <c r="P120" s="1"/>
      <c r="Q120" s="1">
        <v>23</v>
      </c>
      <c r="R120" s="1" t="s">
        <v>27</v>
      </c>
      <c r="S120" s="1">
        <v>24.019600000000001</v>
      </c>
      <c r="T120" s="1">
        <v>78.921599999999998</v>
      </c>
      <c r="U120" s="1"/>
      <c r="V120" s="1" t="s">
        <v>32</v>
      </c>
      <c r="W120" s="1" t="s">
        <v>37</v>
      </c>
      <c r="X120" s="1">
        <f t="shared" si="9"/>
        <v>16</v>
      </c>
      <c r="Y120" s="1" t="str">
        <f t="shared" si="5"/>
        <v>high quality</v>
      </c>
    </row>
    <row r="121" spans="1:25" x14ac:dyDescent="0.4">
      <c r="A121" s="1">
        <v>120</v>
      </c>
      <c r="B121" s="1">
        <v>14</v>
      </c>
      <c r="C121" s="1" t="s">
        <v>113</v>
      </c>
      <c r="D121" s="1">
        <v>2023</v>
      </c>
      <c r="E121" s="1" t="s">
        <v>114</v>
      </c>
      <c r="F121" s="1" t="s">
        <v>23</v>
      </c>
      <c r="G121" s="1"/>
      <c r="H121" s="1"/>
      <c r="I121" s="1" t="s">
        <v>111</v>
      </c>
      <c r="J121" s="1"/>
      <c r="K121" s="1" t="s">
        <v>38</v>
      </c>
      <c r="L121" s="1"/>
      <c r="M121" s="1"/>
      <c r="N121" s="1"/>
      <c r="O121" s="1" t="s">
        <v>25</v>
      </c>
      <c r="P121" s="1"/>
      <c r="Q121" s="1">
        <v>7</v>
      </c>
      <c r="R121" s="1" t="s">
        <v>27</v>
      </c>
      <c r="S121" s="1">
        <v>-5.8823499999999997</v>
      </c>
      <c r="T121" s="1">
        <v>0.98039200000000004</v>
      </c>
      <c r="U121" s="1"/>
      <c r="V121" s="1" t="s">
        <v>32</v>
      </c>
      <c r="W121" s="1" t="s">
        <v>37</v>
      </c>
      <c r="X121" s="1">
        <f t="shared" si="9"/>
        <v>16</v>
      </c>
      <c r="Y121" s="1" t="str">
        <f t="shared" si="5"/>
        <v>high quality</v>
      </c>
    </row>
    <row r="122" spans="1:25" x14ac:dyDescent="0.4">
      <c r="A122" s="1">
        <v>121</v>
      </c>
      <c r="B122" s="1">
        <v>14</v>
      </c>
      <c r="C122" s="1" t="s">
        <v>113</v>
      </c>
      <c r="D122" s="1">
        <v>2023</v>
      </c>
      <c r="E122" s="1" t="s">
        <v>114</v>
      </c>
      <c r="F122" s="1" t="s">
        <v>23</v>
      </c>
      <c r="G122" s="1"/>
      <c r="H122" s="1"/>
      <c r="I122" s="1" t="s">
        <v>112</v>
      </c>
      <c r="J122" s="1"/>
      <c r="K122" s="1" t="s">
        <v>38</v>
      </c>
      <c r="L122" s="1"/>
      <c r="M122" s="1"/>
      <c r="N122" s="1"/>
      <c r="O122" s="1" t="s">
        <v>25</v>
      </c>
      <c r="P122" s="1"/>
      <c r="Q122" s="1">
        <v>6</v>
      </c>
      <c r="R122" s="1" t="s">
        <v>27</v>
      </c>
      <c r="S122" s="1">
        <v>5.3921599999999996</v>
      </c>
      <c r="T122" s="1">
        <v>15.196099999999999</v>
      </c>
      <c r="U122" s="1"/>
      <c r="V122" s="1" t="s">
        <v>32</v>
      </c>
      <c r="W122" s="1" t="s">
        <v>37</v>
      </c>
      <c r="X122" s="1">
        <f t="shared" si="9"/>
        <v>16</v>
      </c>
      <c r="Y122" s="1" t="str">
        <f t="shared" si="5"/>
        <v>high quality</v>
      </c>
    </row>
    <row r="123" spans="1:25" x14ac:dyDescent="0.4">
      <c r="A123" s="1">
        <v>122</v>
      </c>
      <c r="B123" s="1">
        <v>14</v>
      </c>
      <c r="C123" s="1" t="s">
        <v>113</v>
      </c>
      <c r="D123" s="1">
        <v>2023</v>
      </c>
      <c r="E123" s="1" t="s">
        <v>114</v>
      </c>
      <c r="F123" s="1" t="s">
        <v>23</v>
      </c>
      <c r="G123" s="1"/>
      <c r="H123" s="1"/>
      <c r="I123" s="1" t="s">
        <v>35</v>
      </c>
      <c r="J123" s="1"/>
      <c r="K123" s="1" t="s">
        <v>64</v>
      </c>
      <c r="L123" s="1"/>
      <c r="M123" s="1"/>
      <c r="N123" s="1"/>
      <c r="O123" s="1" t="s">
        <v>25</v>
      </c>
      <c r="P123" s="1"/>
      <c r="Q123" s="1">
        <v>18</v>
      </c>
      <c r="R123" s="1" t="s">
        <v>27</v>
      </c>
      <c r="S123" s="1">
        <v>-0.98039200000000004</v>
      </c>
      <c r="T123" s="1">
        <v>21.5686</v>
      </c>
      <c r="U123" s="1"/>
      <c r="V123" s="1" t="s">
        <v>32</v>
      </c>
      <c r="W123" s="1" t="s">
        <v>37</v>
      </c>
      <c r="X123" s="1">
        <f t="shared" si="9"/>
        <v>16</v>
      </c>
      <c r="Y123" s="1" t="str">
        <f t="shared" si="5"/>
        <v>high quality</v>
      </c>
    </row>
    <row r="124" spans="1:25" x14ac:dyDescent="0.4">
      <c r="A124" s="1">
        <v>123</v>
      </c>
      <c r="B124" s="1">
        <v>14</v>
      </c>
      <c r="C124" s="1" t="s">
        <v>113</v>
      </c>
      <c r="D124" s="1">
        <v>2023</v>
      </c>
      <c r="E124" s="1" t="s">
        <v>114</v>
      </c>
      <c r="F124" s="1" t="s">
        <v>23</v>
      </c>
      <c r="G124" s="1"/>
      <c r="H124" s="1"/>
      <c r="I124" s="1" t="s">
        <v>35</v>
      </c>
      <c r="J124" s="1"/>
      <c r="K124" s="1" t="s">
        <v>64</v>
      </c>
      <c r="L124" s="1"/>
      <c r="M124" s="1"/>
      <c r="N124" s="1"/>
      <c r="O124" s="1" t="s">
        <v>25</v>
      </c>
      <c r="P124" s="1"/>
      <c r="Q124" s="1">
        <v>4</v>
      </c>
      <c r="R124" s="1" t="s">
        <v>27</v>
      </c>
      <c r="S124" s="1">
        <v>-1.4705900000000001</v>
      </c>
      <c r="T124" s="1">
        <v>48.529400000000003</v>
      </c>
      <c r="U124" s="1"/>
      <c r="V124" s="1" t="s">
        <v>32</v>
      </c>
      <c r="W124" s="1" t="s">
        <v>37</v>
      </c>
      <c r="X124" s="1">
        <f t="shared" si="9"/>
        <v>16</v>
      </c>
      <c r="Y124" s="1" t="str">
        <f t="shared" si="5"/>
        <v>high quality</v>
      </c>
    </row>
    <row r="125" spans="1:25" x14ac:dyDescent="0.4">
      <c r="A125" s="1">
        <v>124</v>
      </c>
      <c r="B125" s="1">
        <v>14</v>
      </c>
      <c r="C125" s="1" t="s">
        <v>113</v>
      </c>
      <c r="D125" s="1">
        <v>2023</v>
      </c>
      <c r="E125" s="1" t="s">
        <v>114</v>
      </c>
      <c r="F125" s="1" t="s">
        <v>23</v>
      </c>
      <c r="G125" s="1"/>
      <c r="H125" s="1"/>
      <c r="I125" s="1" t="s">
        <v>111</v>
      </c>
      <c r="J125" s="1"/>
      <c r="K125" s="1" t="s">
        <v>64</v>
      </c>
      <c r="L125" s="1"/>
      <c r="M125" s="1"/>
      <c r="N125" s="1"/>
      <c r="O125" s="1" t="s">
        <v>25</v>
      </c>
      <c r="P125" s="1"/>
      <c r="Q125" s="1">
        <v>14</v>
      </c>
      <c r="R125" s="1" t="s">
        <v>27</v>
      </c>
      <c r="S125" s="1">
        <v>-4.9019599999999999</v>
      </c>
      <c r="T125" s="1">
        <v>0.49019600000000002</v>
      </c>
      <c r="U125" s="1"/>
      <c r="V125" s="1" t="s">
        <v>32</v>
      </c>
      <c r="W125" s="1" t="s">
        <v>37</v>
      </c>
      <c r="X125" s="1">
        <f t="shared" si="9"/>
        <v>16</v>
      </c>
      <c r="Y125" s="1" t="str">
        <f t="shared" si="5"/>
        <v>high quality</v>
      </c>
    </row>
    <row r="126" spans="1:25" x14ac:dyDescent="0.4">
      <c r="A126" s="1">
        <v>125</v>
      </c>
      <c r="B126" s="1">
        <v>14</v>
      </c>
      <c r="C126" s="1" t="s">
        <v>113</v>
      </c>
      <c r="D126" s="1">
        <v>2023</v>
      </c>
      <c r="E126" s="1" t="s">
        <v>114</v>
      </c>
      <c r="F126" s="1" t="s">
        <v>23</v>
      </c>
      <c r="G126" s="1"/>
      <c r="H126" s="1"/>
      <c r="I126" s="1" t="s">
        <v>35</v>
      </c>
      <c r="J126" s="1"/>
      <c r="K126" s="1" t="s">
        <v>40</v>
      </c>
      <c r="L126" s="1"/>
      <c r="M126" s="1"/>
      <c r="N126" s="1"/>
      <c r="O126" s="1" t="s">
        <v>25</v>
      </c>
      <c r="P126" s="1"/>
      <c r="Q126" s="1">
        <v>39</v>
      </c>
      <c r="R126" s="1" t="s">
        <v>27</v>
      </c>
      <c r="S126" s="1">
        <v>-0.98039200000000004</v>
      </c>
      <c r="T126" s="1">
        <v>18.627500000000001</v>
      </c>
      <c r="U126" s="1"/>
      <c r="V126" s="1" t="s">
        <v>32</v>
      </c>
      <c r="W126" s="1" t="s">
        <v>37</v>
      </c>
      <c r="X126" s="1">
        <f t="shared" si="9"/>
        <v>16</v>
      </c>
      <c r="Y126" s="1" t="str">
        <f t="shared" si="5"/>
        <v>high quality</v>
      </c>
    </row>
    <row r="127" spans="1:25" x14ac:dyDescent="0.4">
      <c r="A127" s="1">
        <v>126</v>
      </c>
      <c r="B127" s="1">
        <v>14</v>
      </c>
      <c r="C127" s="1" t="s">
        <v>113</v>
      </c>
      <c r="D127" s="1">
        <v>2023</v>
      </c>
      <c r="E127" s="1" t="s">
        <v>114</v>
      </c>
      <c r="F127" s="1" t="s">
        <v>23</v>
      </c>
      <c r="G127" s="1"/>
      <c r="H127" s="1"/>
      <c r="I127" s="1" t="s">
        <v>35</v>
      </c>
      <c r="J127" s="1"/>
      <c r="K127" s="1" t="s">
        <v>40</v>
      </c>
      <c r="L127" s="1"/>
      <c r="M127" s="1"/>
      <c r="N127" s="1"/>
      <c r="O127" s="1" t="s">
        <v>25</v>
      </c>
      <c r="P127" s="1"/>
      <c r="Q127" s="1">
        <v>19</v>
      </c>
      <c r="R127" s="1" t="s">
        <v>27</v>
      </c>
      <c r="S127" s="1">
        <v>-5.3921599999999996</v>
      </c>
      <c r="T127" s="1">
        <v>35.784300000000002</v>
      </c>
      <c r="U127" s="1"/>
      <c r="V127" s="1" t="s">
        <v>32</v>
      </c>
      <c r="W127" s="1" t="s">
        <v>37</v>
      </c>
      <c r="X127" s="1">
        <f t="shared" si="9"/>
        <v>16</v>
      </c>
      <c r="Y127" s="1" t="str">
        <f t="shared" si="5"/>
        <v>high quality</v>
      </c>
    </row>
    <row r="128" spans="1:25" x14ac:dyDescent="0.4">
      <c r="A128" s="1">
        <v>127</v>
      </c>
      <c r="B128" s="1">
        <v>14</v>
      </c>
      <c r="C128" s="1" t="s">
        <v>113</v>
      </c>
      <c r="D128" s="1">
        <v>2023</v>
      </c>
      <c r="E128" s="1" t="s">
        <v>114</v>
      </c>
      <c r="F128" s="1" t="s">
        <v>23</v>
      </c>
      <c r="G128" s="1"/>
      <c r="H128" s="1"/>
      <c r="I128" s="1" t="s">
        <v>111</v>
      </c>
      <c r="J128" s="1"/>
      <c r="K128" s="1" t="s">
        <v>40</v>
      </c>
      <c r="L128" s="1"/>
      <c r="M128" s="1"/>
      <c r="N128" s="1"/>
      <c r="O128" s="1" t="s">
        <v>25</v>
      </c>
      <c r="P128" s="1"/>
      <c r="Q128" s="1">
        <v>17</v>
      </c>
      <c r="R128" s="1" t="s">
        <v>27</v>
      </c>
      <c r="S128" s="1">
        <v>-4.9019599999999999</v>
      </c>
      <c r="T128" s="1">
        <v>0.98039200000000004</v>
      </c>
      <c r="U128" s="1"/>
      <c r="V128" s="1" t="s">
        <v>32</v>
      </c>
      <c r="W128" s="1" t="s">
        <v>37</v>
      </c>
      <c r="X128" s="1">
        <f t="shared" si="9"/>
        <v>16</v>
      </c>
      <c r="Y128" s="1" t="str">
        <f t="shared" si="5"/>
        <v>high quality</v>
      </c>
    </row>
    <row r="129" spans="1:25" x14ac:dyDescent="0.4">
      <c r="A129" s="1">
        <v>128</v>
      </c>
      <c r="B129" s="1">
        <v>14</v>
      </c>
      <c r="C129" s="1" t="s">
        <v>113</v>
      </c>
      <c r="D129" s="1">
        <v>2023</v>
      </c>
      <c r="E129" s="1" t="s">
        <v>114</v>
      </c>
      <c r="F129" s="1" t="s">
        <v>23</v>
      </c>
      <c r="G129" s="1"/>
      <c r="H129" s="1"/>
      <c r="I129" s="1" t="s">
        <v>112</v>
      </c>
      <c r="J129" s="1"/>
      <c r="K129" s="1" t="s">
        <v>40</v>
      </c>
      <c r="L129" s="1"/>
      <c r="M129" s="1"/>
      <c r="N129" s="1"/>
      <c r="O129" s="1" t="s">
        <v>25</v>
      </c>
      <c r="P129" s="1"/>
      <c r="Q129" s="1">
        <v>3</v>
      </c>
      <c r="R129" s="1" t="s">
        <v>27</v>
      </c>
      <c r="S129" s="1">
        <v>-10.7843</v>
      </c>
      <c r="T129" s="1">
        <v>-1.4705900000000001</v>
      </c>
      <c r="U129" s="1"/>
      <c r="V129" s="1" t="s">
        <v>32</v>
      </c>
      <c r="W129" s="1" t="s">
        <v>37</v>
      </c>
      <c r="X129" s="1">
        <f t="shared" si="9"/>
        <v>16</v>
      </c>
      <c r="Y129" s="1" t="str">
        <f t="shared" si="5"/>
        <v>high quality</v>
      </c>
    </row>
    <row r="130" spans="1:25" x14ac:dyDescent="0.4">
      <c r="A130" s="1">
        <v>129</v>
      </c>
      <c r="B130" s="1">
        <v>15</v>
      </c>
      <c r="C130" s="1" t="s">
        <v>122</v>
      </c>
      <c r="D130" s="1">
        <v>2022</v>
      </c>
      <c r="E130" s="1" t="s">
        <v>123</v>
      </c>
      <c r="F130" s="1" t="s">
        <v>125</v>
      </c>
      <c r="G130" s="1" t="s">
        <v>124</v>
      </c>
      <c r="H130" s="1"/>
      <c r="I130" s="1"/>
      <c r="J130" s="1"/>
      <c r="K130" s="1"/>
      <c r="L130" s="1"/>
      <c r="M130" s="1"/>
      <c r="N130" s="1"/>
      <c r="O130" s="1" t="s">
        <v>25</v>
      </c>
      <c r="P130" s="1"/>
      <c r="Q130" s="1">
        <v>2274</v>
      </c>
      <c r="R130" s="1" t="s">
        <v>27</v>
      </c>
      <c r="S130" s="1"/>
      <c r="T130" s="1">
        <v>14</v>
      </c>
      <c r="U130" s="1">
        <v>3</v>
      </c>
      <c r="V130" s="1" t="s">
        <v>28</v>
      </c>
      <c r="W130" s="1" t="s">
        <v>37</v>
      </c>
      <c r="X130" s="1">
        <f t="shared" ref="X130:X153" si="10">2+2+2+2+2+2+2+1</f>
        <v>15</v>
      </c>
      <c r="Y130" s="1" t="str">
        <f t="shared" si="5"/>
        <v>high quality</v>
      </c>
    </row>
    <row r="131" spans="1:25" x14ac:dyDescent="0.4">
      <c r="A131" s="1">
        <v>130</v>
      </c>
      <c r="B131" s="1">
        <v>15</v>
      </c>
      <c r="C131" s="1" t="s">
        <v>122</v>
      </c>
      <c r="D131" s="1">
        <v>2022</v>
      </c>
      <c r="E131" s="1" t="s">
        <v>123</v>
      </c>
      <c r="F131" s="1" t="s">
        <v>125</v>
      </c>
      <c r="G131" s="1" t="s">
        <v>124</v>
      </c>
      <c r="H131" s="1"/>
      <c r="I131" s="1" t="s">
        <v>35</v>
      </c>
      <c r="J131" s="1"/>
      <c r="K131" s="1"/>
      <c r="L131" s="1"/>
      <c r="M131" s="1"/>
      <c r="N131" s="1"/>
      <c r="O131" s="1" t="s">
        <v>25</v>
      </c>
      <c r="P131" s="1"/>
      <c r="Q131" s="1">
        <v>1668</v>
      </c>
      <c r="R131" s="1" t="s">
        <v>27</v>
      </c>
      <c r="S131" s="1"/>
      <c r="T131" s="1">
        <v>13</v>
      </c>
      <c r="U131" s="1">
        <v>3</v>
      </c>
      <c r="V131" s="1" t="s">
        <v>28</v>
      </c>
      <c r="W131" s="1" t="s">
        <v>37</v>
      </c>
      <c r="X131" s="1">
        <f t="shared" si="10"/>
        <v>15</v>
      </c>
      <c r="Y131" s="1" t="str">
        <f t="shared" ref="Y131:Y194" si="11">IF(X131&lt;15,"low quality","high quality")</f>
        <v>high quality</v>
      </c>
    </row>
    <row r="132" spans="1:25" x14ac:dyDescent="0.4">
      <c r="A132" s="1">
        <v>131</v>
      </c>
      <c r="B132" s="1">
        <v>15</v>
      </c>
      <c r="C132" s="1" t="s">
        <v>122</v>
      </c>
      <c r="D132" s="1">
        <v>2022</v>
      </c>
      <c r="E132" s="1" t="s">
        <v>123</v>
      </c>
      <c r="F132" s="1" t="s">
        <v>125</v>
      </c>
      <c r="G132" s="1" t="s">
        <v>124</v>
      </c>
      <c r="H132" s="1"/>
      <c r="I132" s="1" t="s">
        <v>115</v>
      </c>
      <c r="J132" s="1"/>
      <c r="K132" s="1"/>
      <c r="L132" s="1"/>
      <c r="M132" s="1"/>
      <c r="N132" s="1"/>
      <c r="O132" s="1" t="s">
        <v>25</v>
      </c>
      <c r="P132" s="1"/>
      <c r="Q132" s="1">
        <v>430</v>
      </c>
      <c r="R132" s="1" t="s">
        <v>27</v>
      </c>
      <c r="S132" s="1"/>
      <c r="T132" s="1">
        <v>22</v>
      </c>
      <c r="U132" s="1">
        <v>4</v>
      </c>
      <c r="V132" s="1" t="s">
        <v>28</v>
      </c>
      <c r="W132" s="1" t="s">
        <v>37</v>
      </c>
      <c r="X132" s="1">
        <f t="shared" si="10"/>
        <v>15</v>
      </c>
      <c r="Y132" s="1" t="str">
        <f t="shared" si="11"/>
        <v>high quality</v>
      </c>
    </row>
    <row r="133" spans="1:25" x14ac:dyDescent="0.4">
      <c r="A133" s="1">
        <v>132</v>
      </c>
      <c r="B133" s="1">
        <v>15</v>
      </c>
      <c r="C133" s="1" t="s">
        <v>122</v>
      </c>
      <c r="D133" s="1">
        <v>2022</v>
      </c>
      <c r="E133" s="1" t="s">
        <v>123</v>
      </c>
      <c r="F133" s="1" t="s">
        <v>125</v>
      </c>
      <c r="G133" s="1" t="s">
        <v>124</v>
      </c>
      <c r="H133" s="1"/>
      <c r="I133" s="1" t="s">
        <v>36</v>
      </c>
      <c r="J133" s="1"/>
      <c r="K133" s="1"/>
      <c r="L133" s="1"/>
      <c r="M133" s="1"/>
      <c r="N133" s="1"/>
      <c r="O133" s="1" t="s">
        <v>25</v>
      </c>
      <c r="P133" s="1"/>
      <c r="Q133" s="1">
        <v>176</v>
      </c>
      <c r="R133" s="1" t="s">
        <v>70</v>
      </c>
      <c r="S133" s="1"/>
      <c r="T133" s="1">
        <v>1.01</v>
      </c>
      <c r="U133" s="1">
        <v>0.55382215000000001</v>
      </c>
      <c r="V133" s="1" t="s">
        <v>28</v>
      </c>
      <c r="W133" s="1" t="s">
        <v>37</v>
      </c>
      <c r="X133" s="1">
        <f t="shared" si="10"/>
        <v>15</v>
      </c>
      <c r="Y133" s="1" t="str">
        <f t="shared" si="11"/>
        <v>high quality</v>
      </c>
    </row>
    <row r="134" spans="1:25" x14ac:dyDescent="0.4">
      <c r="A134" s="1">
        <v>133</v>
      </c>
      <c r="B134" s="1">
        <v>15</v>
      </c>
      <c r="C134" s="1" t="s">
        <v>122</v>
      </c>
      <c r="D134" s="1">
        <v>2022</v>
      </c>
      <c r="E134" s="1" t="s">
        <v>123</v>
      </c>
      <c r="F134" s="1" t="s">
        <v>125</v>
      </c>
      <c r="G134" s="1" t="s">
        <v>124</v>
      </c>
      <c r="H134" s="1"/>
      <c r="I134" s="1" t="s">
        <v>35</v>
      </c>
      <c r="J134" s="1"/>
      <c r="K134" s="1"/>
      <c r="L134" s="1"/>
      <c r="M134" s="1"/>
      <c r="N134" s="4">
        <v>1</v>
      </c>
      <c r="O134" s="1" t="s">
        <v>25</v>
      </c>
      <c r="P134" s="1"/>
      <c r="Q134" s="1">
        <v>1165</v>
      </c>
      <c r="R134" s="1" t="s">
        <v>70</v>
      </c>
      <c r="S134" s="1"/>
      <c r="T134" s="1">
        <v>1.11538</v>
      </c>
      <c r="U134" s="1">
        <v>2.5640000000000107E-2</v>
      </c>
      <c r="V134" s="1" t="s">
        <v>28</v>
      </c>
      <c r="W134" s="1" t="s">
        <v>37</v>
      </c>
      <c r="X134" s="1">
        <f t="shared" si="10"/>
        <v>15</v>
      </c>
      <c r="Y134" s="1" t="str">
        <f t="shared" si="11"/>
        <v>high quality</v>
      </c>
    </row>
    <row r="135" spans="1:25" x14ac:dyDescent="0.4">
      <c r="A135" s="1">
        <v>134</v>
      </c>
      <c r="B135" s="1">
        <v>15</v>
      </c>
      <c r="C135" s="1" t="s">
        <v>122</v>
      </c>
      <c r="D135" s="1">
        <v>2022</v>
      </c>
      <c r="E135" s="1" t="s">
        <v>123</v>
      </c>
      <c r="F135" s="1" t="s">
        <v>125</v>
      </c>
      <c r="G135" s="1" t="s">
        <v>124</v>
      </c>
      <c r="H135" s="1"/>
      <c r="I135" s="1" t="s">
        <v>35</v>
      </c>
      <c r="J135" s="1"/>
      <c r="K135" s="1"/>
      <c r="L135" s="1"/>
      <c r="M135" s="1"/>
      <c r="N135" s="4" t="s">
        <v>117</v>
      </c>
      <c r="O135" s="1" t="s">
        <v>25</v>
      </c>
      <c r="P135" s="1"/>
      <c r="Q135" s="1">
        <v>149</v>
      </c>
      <c r="R135" s="1" t="s">
        <v>70</v>
      </c>
      <c r="S135" s="1"/>
      <c r="T135" s="1">
        <v>1.2692300000000001</v>
      </c>
      <c r="U135" s="1">
        <v>5.1279999999999992E-2</v>
      </c>
      <c r="V135" s="1" t="s">
        <v>28</v>
      </c>
      <c r="W135" s="1" t="s">
        <v>37</v>
      </c>
      <c r="X135" s="1">
        <f t="shared" si="10"/>
        <v>15</v>
      </c>
      <c r="Y135" s="1" t="str">
        <f t="shared" si="11"/>
        <v>high quality</v>
      </c>
    </row>
    <row r="136" spans="1:25" x14ac:dyDescent="0.4">
      <c r="A136" s="1">
        <v>135</v>
      </c>
      <c r="B136" s="1">
        <v>15</v>
      </c>
      <c r="C136" s="1" t="s">
        <v>122</v>
      </c>
      <c r="D136" s="1">
        <v>2022</v>
      </c>
      <c r="E136" s="1" t="s">
        <v>123</v>
      </c>
      <c r="F136" s="1" t="s">
        <v>125</v>
      </c>
      <c r="G136" s="1" t="s">
        <v>124</v>
      </c>
      <c r="H136" s="1"/>
      <c r="I136" s="1" t="s">
        <v>35</v>
      </c>
      <c r="J136" s="1"/>
      <c r="K136" s="1"/>
      <c r="L136" s="1"/>
      <c r="M136" s="1"/>
      <c r="N136" s="1" t="s">
        <v>116</v>
      </c>
      <c r="O136" s="1" t="s">
        <v>25</v>
      </c>
      <c r="P136" s="1"/>
      <c r="Q136" s="1">
        <v>32</v>
      </c>
      <c r="R136" s="1" t="s">
        <v>70</v>
      </c>
      <c r="S136" s="1"/>
      <c r="T136" s="1">
        <v>1.24359</v>
      </c>
      <c r="U136" s="1">
        <v>0.13461999999999996</v>
      </c>
      <c r="V136" s="1" t="s">
        <v>28</v>
      </c>
      <c r="W136" s="1" t="s">
        <v>37</v>
      </c>
      <c r="X136" s="1">
        <f t="shared" si="10"/>
        <v>15</v>
      </c>
      <c r="Y136" s="1" t="str">
        <f t="shared" si="11"/>
        <v>high quality</v>
      </c>
    </row>
    <row r="137" spans="1:25" x14ac:dyDescent="0.4">
      <c r="A137" s="1">
        <v>136</v>
      </c>
      <c r="B137" s="1">
        <v>15</v>
      </c>
      <c r="C137" s="1" t="s">
        <v>122</v>
      </c>
      <c r="D137" s="1">
        <v>2022</v>
      </c>
      <c r="E137" s="1" t="s">
        <v>123</v>
      </c>
      <c r="F137" s="1" t="s">
        <v>125</v>
      </c>
      <c r="G137" s="1" t="s">
        <v>124</v>
      </c>
      <c r="H137" s="1"/>
      <c r="I137" s="1" t="s">
        <v>35</v>
      </c>
      <c r="J137" s="1"/>
      <c r="K137" s="1"/>
      <c r="L137" s="1" t="s">
        <v>118</v>
      </c>
      <c r="M137" s="1"/>
      <c r="N137" s="1"/>
      <c r="O137" s="1" t="s">
        <v>25</v>
      </c>
      <c r="P137" s="1"/>
      <c r="Q137" s="1">
        <v>407</v>
      </c>
      <c r="R137" s="1" t="s">
        <v>70</v>
      </c>
      <c r="S137" s="1"/>
      <c r="T137" s="1">
        <v>1.0071399999999999</v>
      </c>
      <c r="U137" s="1">
        <v>2.8568999999999956E-2</v>
      </c>
      <c r="V137" s="1" t="s">
        <v>28</v>
      </c>
      <c r="W137" s="1" t="s">
        <v>37</v>
      </c>
      <c r="X137" s="1">
        <f t="shared" si="10"/>
        <v>15</v>
      </c>
      <c r="Y137" s="1" t="str">
        <f t="shared" si="11"/>
        <v>high quality</v>
      </c>
    </row>
    <row r="138" spans="1:25" x14ac:dyDescent="0.4">
      <c r="A138" s="1">
        <v>137</v>
      </c>
      <c r="B138" s="1">
        <v>15</v>
      </c>
      <c r="C138" s="1" t="s">
        <v>122</v>
      </c>
      <c r="D138" s="1">
        <v>2022</v>
      </c>
      <c r="E138" s="1" t="s">
        <v>123</v>
      </c>
      <c r="F138" s="1" t="s">
        <v>125</v>
      </c>
      <c r="G138" s="1" t="s">
        <v>124</v>
      </c>
      <c r="H138" s="1"/>
      <c r="I138" s="1" t="s">
        <v>35</v>
      </c>
      <c r="J138" s="1"/>
      <c r="K138" s="1"/>
      <c r="L138" s="1" t="s">
        <v>119</v>
      </c>
      <c r="M138" s="1"/>
      <c r="N138" s="1"/>
      <c r="O138" s="1" t="s">
        <v>25</v>
      </c>
      <c r="P138" s="1"/>
      <c r="Q138" s="1">
        <v>336</v>
      </c>
      <c r="R138" s="1" t="s">
        <v>70</v>
      </c>
      <c r="S138" s="1"/>
      <c r="T138" s="1">
        <v>1.10714</v>
      </c>
      <c r="U138" s="1">
        <v>3.5709999999999908E-2</v>
      </c>
      <c r="V138" s="1" t="s">
        <v>28</v>
      </c>
      <c r="W138" s="1" t="s">
        <v>37</v>
      </c>
      <c r="X138" s="1">
        <f t="shared" si="10"/>
        <v>15</v>
      </c>
      <c r="Y138" s="1" t="str">
        <f t="shared" si="11"/>
        <v>high quality</v>
      </c>
    </row>
    <row r="139" spans="1:25" x14ac:dyDescent="0.4">
      <c r="A139" s="1">
        <v>138</v>
      </c>
      <c r="B139" s="1">
        <v>15</v>
      </c>
      <c r="C139" s="1" t="s">
        <v>122</v>
      </c>
      <c r="D139" s="1">
        <v>2022</v>
      </c>
      <c r="E139" s="1" t="s">
        <v>123</v>
      </c>
      <c r="F139" s="1" t="s">
        <v>125</v>
      </c>
      <c r="G139" s="1" t="s">
        <v>124</v>
      </c>
      <c r="H139" s="1"/>
      <c r="I139" s="1" t="s">
        <v>35</v>
      </c>
      <c r="J139" s="1"/>
      <c r="K139" s="1"/>
      <c r="L139" s="1" t="s">
        <v>120</v>
      </c>
      <c r="M139" s="1"/>
      <c r="N139" s="1"/>
      <c r="O139" s="1" t="s">
        <v>25</v>
      </c>
      <c r="P139" s="1"/>
      <c r="Q139" s="1">
        <v>427</v>
      </c>
      <c r="R139" s="1" t="s">
        <v>70</v>
      </c>
      <c r="S139" s="1"/>
      <c r="T139" s="1">
        <v>1.25</v>
      </c>
      <c r="U139" s="1">
        <v>2.8569999999999984E-2</v>
      </c>
      <c r="V139" s="1" t="s">
        <v>28</v>
      </c>
      <c r="W139" s="1" t="s">
        <v>37</v>
      </c>
      <c r="X139" s="1">
        <f t="shared" si="10"/>
        <v>15</v>
      </c>
      <c r="Y139" s="1" t="str">
        <f t="shared" si="11"/>
        <v>high quality</v>
      </c>
    </row>
    <row r="140" spans="1:25" x14ac:dyDescent="0.4">
      <c r="A140" s="1">
        <v>139</v>
      </c>
      <c r="B140" s="1">
        <v>15</v>
      </c>
      <c r="C140" s="1" t="s">
        <v>122</v>
      </c>
      <c r="D140" s="1">
        <v>2022</v>
      </c>
      <c r="E140" s="1" t="s">
        <v>123</v>
      </c>
      <c r="F140" s="1" t="s">
        <v>125</v>
      </c>
      <c r="G140" s="1" t="s">
        <v>124</v>
      </c>
      <c r="H140" s="1"/>
      <c r="I140" s="1" t="s">
        <v>35</v>
      </c>
      <c r="J140" s="1"/>
      <c r="K140" s="1"/>
      <c r="L140" s="1" t="s">
        <v>121</v>
      </c>
      <c r="M140" s="1"/>
      <c r="N140" s="1"/>
      <c r="O140" s="1" t="s">
        <v>25</v>
      </c>
      <c r="P140" s="1"/>
      <c r="Q140" s="1">
        <v>64</v>
      </c>
      <c r="R140" s="1" t="s">
        <v>70</v>
      </c>
      <c r="S140" s="1"/>
      <c r="T140" s="1">
        <v>1.5</v>
      </c>
      <c r="U140" s="1">
        <v>5.0000000000000044E-2</v>
      </c>
      <c r="V140" s="1" t="s">
        <v>28</v>
      </c>
      <c r="W140" s="1" t="s">
        <v>37</v>
      </c>
      <c r="X140" s="1">
        <f t="shared" si="10"/>
        <v>15</v>
      </c>
      <c r="Y140" s="1" t="str">
        <f t="shared" si="11"/>
        <v>high quality</v>
      </c>
    </row>
    <row r="141" spans="1:25" x14ac:dyDescent="0.4">
      <c r="A141" s="1">
        <v>140</v>
      </c>
      <c r="B141" s="1">
        <v>15</v>
      </c>
      <c r="C141" s="1" t="s">
        <v>122</v>
      </c>
      <c r="D141" s="1">
        <v>2022</v>
      </c>
      <c r="E141" s="1" t="s">
        <v>123</v>
      </c>
      <c r="F141" s="1" t="s">
        <v>125</v>
      </c>
      <c r="G141" s="1" t="s">
        <v>124</v>
      </c>
      <c r="H141" s="1"/>
      <c r="I141" s="1" t="s">
        <v>35</v>
      </c>
      <c r="J141" s="1"/>
      <c r="K141" s="1" t="s">
        <v>38</v>
      </c>
      <c r="L141" s="1"/>
      <c r="M141" s="1"/>
      <c r="N141" s="1"/>
      <c r="O141" s="1" t="s">
        <v>25</v>
      </c>
      <c r="P141" s="1"/>
      <c r="Q141" s="1">
        <v>454</v>
      </c>
      <c r="R141" s="1" t="s">
        <v>70</v>
      </c>
      <c r="S141" s="1"/>
      <c r="T141" s="1">
        <v>1.30952</v>
      </c>
      <c r="U141" s="1">
        <v>2.9760000000000009E-2</v>
      </c>
      <c r="V141" s="1" t="s">
        <v>28</v>
      </c>
      <c r="W141" s="1" t="s">
        <v>37</v>
      </c>
      <c r="X141" s="1">
        <f t="shared" si="10"/>
        <v>15</v>
      </c>
      <c r="Y141" s="1" t="str">
        <f t="shared" si="11"/>
        <v>high quality</v>
      </c>
    </row>
    <row r="142" spans="1:25" x14ac:dyDescent="0.4">
      <c r="A142" s="1">
        <v>141</v>
      </c>
      <c r="B142" s="1">
        <v>15</v>
      </c>
      <c r="C142" s="1" t="s">
        <v>122</v>
      </c>
      <c r="D142" s="1">
        <v>2022</v>
      </c>
      <c r="E142" s="1" t="s">
        <v>123</v>
      </c>
      <c r="F142" s="1" t="s">
        <v>125</v>
      </c>
      <c r="G142" s="1" t="s">
        <v>124</v>
      </c>
      <c r="H142" s="1"/>
      <c r="I142" s="1" t="s">
        <v>35</v>
      </c>
      <c r="J142" s="1"/>
      <c r="K142" s="1" t="s">
        <v>64</v>
      </c>
      <c r="L142" s="1"/>
      <c r="M142" s="1"/>
      <c r="N142" s="1"/>
      <c r="O142" s="1" t="s">
        <v>25</v>
      </c>
      <c r="P142" s="1"/>
      <c r="Q142" s="1">
        <v>211</v>
      </c>
      <c r="R142" s="1" t="s">
        <v>70</v>
      </c>
      <c r="S142" s="1"/>
      <c r="T142" s="1">
        <v>1.2916700000000001</v>
      </c>
      <c r="U142" s="1">
        <v>3.5720000000000196E-2</v>
      </c>
      <c r="V142" s="1" t="s">
        <v>28</v>
      </c>
      <c r="W142" s="1" t="s">
        <v>37</v>
      </c>
      <c r="X142" s="1">
        <f t="shared" si="10"/>
        <v>15</v>
      </c>
      <c r="Y142" s="1" t="str">
        <f t="shared" si="11"/>
        <v>high quality</v>
      </c>
    </row>
    <row r="143" spans="1:25" x14ac:dyDescent="0.4">
      <c r="A143" s="1">
        <v>142</v>
      </c>
      <c r="B143" s="1">
        <v>15</v>
      </c>
      <c r="C143" s="1" t="s">
        <v>122</v>
      </c>
      <c r="D143" s="1">
        <v>2022</v>
      </c>
      <c r="E143" s="1" t="s">
        <v>123</v>
      </c>
      <c r="F143" s="1" t="s">
        <v>125</v>
      </c>
      <c r="G143" s="1" t="s">
        <v>124</v>
      </c>
      <c r="H143" s="1"/>
      <c r="I143" s="1" t="s">
        <v>35</v>
      </c>
      <c r="J143" s="1"/>
      <c r="K143" s="1" t="s">
        <v>40</v>
      </c>
      <c r="L143" s="1"/>
      <c r="M143" s="1"/>
      <c r="N143" s="1"/>
      <c r="O143" s="1" t="s">
        <v>25</v>
      </c>
      <c r="P143" s="1"/>
      <c r="Q143" s="1">
        <v>357</v>
      </c>
      <c r="R143" s="1" t="s">
        <v>70</v>
      </c>
      <c r="S143" s="1"/>
      <c r="T143" s="1">
        <v>0.98214299999999999</v>
      </c>
      <c r="U143" s="1">
        <v>2.3809999999999998E-2</v>
      </c>
      <c r="V143" s="1" t="s">
        <v>28</v>
      </c>
      <c r="W143" s="1" t="s">
        <v>37</v>
      </c>
      <c r="X143" s="1">
        <f t="shared" si="10"/>
        <v>15</v>
      </c>
      <c r="Y143" s="1" t="str">
        <f t="shared" si="11"/>
        <v>high quality</v>
      </c>
    </row>
    <row r="144" spans="1:25" x14ac:dyDescent="0.4">
      <c r="A144" s="1">
        <v>143</v>
      </c>
      <c r="B144" s="1">
        <v>15</v>
      </c>
      <c r="C144" s="1" t="s">
        <v>122</v>
      </c>
      <c r="D144" s="1">
        <v>2022</v>
      </c>
      <c r="E144" s="1" t="s">
        <v>123</v>
      </c>
      <c r="F144" s="1" t="s">
        <v>125</v>
      </c>
      <c r="G144" s="1" t="s">
        <v>124</v>
      </c>
      <c r="H144" s="1"/>
      <c r="I144" s="1" t="s">
        <v>35</v>
      </c>
      <c r="J144" s="1"/>
      <c r="K144" s="1" t="s">
        <v>40</v>
      </c>
      <c r="L144" s="1"/>
      <c r="M144" s="1"/>
      <c r="N144" s="1"/>
      <c r="O144" s="1" t="s">
        <v>25</v>
      </c>
      <c r="P144" s="1"/>
      <c r="Q144" s="1">
        <v>97</v>
      </c>
      <c r="R144" s="1" t="s">
        <v>70</v>
      </c>
      <c r="S144" s="1"/>
      <c r="T144" s="1">
        <v>1.0416700000000001</v>
      </c>
      <c r="U144" s="1">
        <v>2.9770000000000074E-2</v>
      </c>
      <c r="V144" s="1" t="s">
        <v>28</v>
      </c>
      <c r="W144" s="1" t="s">
        <v>37</v>
      </c>
      <c r="X144" s="1">
        <f t="shared" si="10"/>
        <v>15</v>
      </c>
      <c r="Y144" s="1" t="str">
        <f t="shared" si="11"/>
        <v>high quality</v>
      </c>
    </row>
    <row r="145" spans="1:25" x14ac:dyDescent="0.4">
      <c r="A145" s="1">
        <v>144</v>
      </c>
      <c r="B145" s="1">
        <v>15</v>
      </c>
      <c r="C145" s="1" t="s">
        <v>122</v>
      </c>
      <c r="D145" s="1">
        <v>2022</v>
      </c>
      <c r="E145" s="1" t="s">
        <v>123</v>
      </c>
      <c r="F145" s="1" t="s">
        <v>125</v>
      </c>
      <c r="G145" s="1" t="s">
        <v>124</v>
      </c>
      <c r="H145" s="1"/>
      <c r="I145" s="1" t="s">
        <v>115</v>
      </c>
      <c r="J145" s="1"/>
      <c r="K145" s="1" t="s">
        <v>38</v>
      </c>
      <c r="L145" s="1"/>
      <c r="M145" s="1"/>
      <c r="N145" s="1"/>
      <c r="O145" s="1" t="s">
        <v>25</v>
      </c>
      <c r="P145" s="1"/>
      <c r="Q145" s="1">
        <v>284</v>
      </c>
      <c r="R145" s="1" t="s">
        <v>70</v>
      </c>
      <c r="S145" s="1"/>
      <c r="T145" s="1">
        <v>1.31548</v>
      </c>
      <c r="U145" s="1">
        <v>5.3579999999999961E-2</v>
      </c>
      <c r="V145" s="1" t="s">
        <v>28</v>
      </c>
      <c r="W145" s="1" t="s">
        <v>37</v>
      </c>
      <c r="X145" s="1">
        <f t="shared" si="10"/>
        <v>15</v>
      </c>
      <c r="Y145" s="1" t="str">
        <f t="shared" si="11"/>
        <v>high quality</v>
      </c>
    </row>
    <row r="146" spans="1:25" x14ac:dyDescent="0.4">
      <c r="A146" s="1">
        <v>145</v>
      </c>
      <c r="B146" s="1">
        <v>15</v>
      </c>
      <c r="C146" s="1" t="s">
        <v>122</v>
      </c>
      <c r="D146" s="1">
        <v>2022</v>
      </c>
      <c r="E146" s="1" t="s">
        <v>123</v>
      </c>
      <c r="F146" s="1" t="s">
        <v>125</v>
      </c>
      <c r="G146" s="1" t="s">
        <v>124</v>
      </c>
      <c r="H146" s="1"/>
      <c r="I146" s="1" t="s">
        <v>115</v>
      </c>
      <c r="J146" s="1"/>
      <c r="K146" s="1" t="s">
        <v>64</v>
      </c>
      <c r="L146" s="1"/>
      <c r="M146" s="1"/>
      <c r="N146" s="1"/>
      <c r="O146" s="1" t="s">
        <v>25</v>
      </c>
      <c r="P146" s="1"/>
      <c r="Q146" s="1">
        <v>44</v>
      </c>
      <c r="R146" s="1" t="s">
        <v>70</v>
      </c>
      <c r="S146" s="1"/>
      <c r="T146" s="1">
        <v>1.2440500000000001</v>
      </c>
      <c r="U146" s="1">
        <v>7.7380000000000004E-2</v>
      </c>
      <c r="V146" s="1" t="s">
        <v>28</v>
      </c>
      <c r="W146" s="1" t="s">
        <v>37</v>
      </c>
      <c r="X146" s="1">
        <f t="shared" si="10"/>
        <v>15</v>
      </c>
      <c r="Y146" s="1" t="str">
        <f t="shared" si="11"/>
        <v>high quality</v>
      </c>
    </row>
    <row r="147" spans="1:25" x14ac:dyDescent="0.4">
      <c r="A147" s="1">
        <v>146</v>
      </c>
      <c r="B147" s="1">
        <v>15</v>
      </c>
      <c r="C147" s="1" t="s">
        <v>122</v>
      </c>
      <c r="D147" s="1">
        <v>2022</v>
      </c>
      <c r="E147" s="1" t="s">
        <v>123</v>
      </c>
      <c r="F147" s="1" t="s">
        <v>125</v>
      </c>
      <c r="G147" s="1" t="s">
        <v>124</v>
      </c>
      <c r="H147" s="1"/>
      <c r="I147" s="1" t="s">
        <v>115</v>
      </c>
      <c r="J147" s="1"/>
      <c r="K147" s="1" t="s">
        <v>40</v>
      </c>
      <c r="L147" s="1"/>
      <c r="M147" s="1"/>
      <c r="N147" s="1"/>
      <c r="O147" s="1" t="s">
        <v>25</v>
      </c>
      <c r="P147" s="1"/>
      <c r="Q147" s="1">
        <v>47</v>
      </c>
      <c r="R147" s="1" t="s">
        <v>70</v>
      </c>
      <c r="S147" s="1"/>
      <c r="T147" s="1">
        <v>1</v>
      </c>
      <c r="U147" s="1">
        <v>7.7381000000000033E-2</v>
      </c>
      <c r="V147" s="1" t="s">
        <v>28</v>
      </c>
      <c r="W147" s="1" t="s">
        <v>37</v>
      </c>
      <c r="X147" s="1">
        <f t="shared" si="10"/>
        <v>15</v>
      </c>
      <c r="Y147" s="1" t="str">
        <f t="shared" si="11"/>
        <v>high quality</v>
      </c>
    </row>
    <row r="148" spans="1:25" x14ac:dyDescent="0.4">
      <c r="A148" s="1">
        <v>147</v>
      </c>
      <c r="B148" s="1">
        <v>15</v>
      </c>
      <c r="C148" s="1" t="s">
        <v>122</v>
      </c>
      <c r="D148" s="1">
        <v>2022</v>
      </c>
      <c r="E148" s="1" t="s">
        <v>123</v>
      </c>
      <c r="F148" s="1" t="s">
        <v>125</v>
      </c>
      <c r="G148" s="1" t="s">
        <v>124</v>
      </c>
      <c r="H148" s="1"/>
      <c r="I148" s="1" t="s">
        <v>115</v>
      </c>
      <c r="J148" s="1"/>
      <c r="K148" s="1" t="s">
        <v>40</v>
      </c>
      <c r="L148" s="1"/>
      <c r="M148" s="1"/>
      <c r="N148" s="1"/>
      <c r="O148" s="1" t="s">
        <v>25</v>
      </c>
      <c r="P148" s="1"/>
      <c r="Q148" s="1">
        <v>55</v>
      </c>
      <c r="R148" s="1" t="s">
        <v>70</v>
      </c>
      <c r="S148" s="1"/>
      <c r="T148" s="1">
        <v>1.125</v>
      </c>
      <c r="U148" s="1">
        <v>7.7380000000000004E-2</v>
      </c>
      <c r="V148" s="1" t="s">
        <v>28</v>
      </c>
      <c r="W148" s="1" t="s">
        <v>37</v>
      </c>
      <c r="X148" s="1">
        <f t="shared" si="10"/>
        <v>15</v>
      </c>
      <c r="Y148" s="1" t="str">
        <f t="shared" si="11"/>
        <v>high quality</v>
      </c>
    </row>
    <row r="149" spans="1:25" x14ac:dyDescent="0.4">
      <c r="A149" s="1">
        <v>148</v>
      </c>
      <c r="B149" s="1">
        <v>15</v>
      </c>
      <c r="C149" s="1" t="s">
        <v>122</v>
      </c>
      <c r="D149" s="1">
        <v>2022</v>
      </c>
      <c r="E149" s="1" t="s">
        <v>123</v>
      </c>
      <c r="F149" s="1" t="s">
        <v>125</v>
      </c>
      <c r="G149" s="1" t="s">
        <v>124</v>
      </c>
      <c r="H149" s="1"/>
      <c r="I149" s="1" t="s">
        <v>115</v>
      </c>
      <c r="J149" s="1"/>
      <c r="K149" s="1"/>
      <c r="M149" s="1"/>
      <c r="N149" s="1"/>
      <c r="O149" s="1" t="s">
        <v>25</v>
      </c>
      <c r="P149" s="1"/>
      <c r="Q149" s="1">
        <v>114</v>
      </c>
      <c r="R149" s="1" t="s">
        <v>70</v>
      </c>
      <c r="S149" s="1"/>
      <c r="T149" s="1">
        <v>1.0320499999999999</v>
      </c>
      <c r="U149" s="1">
        <v>8.3331999999999962E-2</v>
      </c>
      <c r="V149" s="1" t="s">
        <v>28</v>
      </c>
      <c r="W149" s="1" t="s">
        <v>37</v>
      </c>
      <c r="X149" s="1">
        <f t="shared" si="10"/>
        <v>15</v>
      </c>
      <c r="Y149" s="1" t="str">
        <f t="shared" si="11"/>
        <v>high quality</v>
      </c>
    </row>
    <row r="150" spans="1:25" x14ac:dyDescent="0.4">
      <c r="A150" s="1">
        <v>149</v>
      </c>
      <c r="B150" s="1">
        <v>15</v>
      </c>
      <c r="C150" s="1" t="s">
        <v>122</v>
      </c>
      <c r="D150" s="1">
        <v>2022</v>
      </c>
      <c r="E150" s="1" t="s">
        <v>123</v>
      </c>
      <c r="F150" s="1" t="s">
        <v>125</v>
      </c>
      <c r="G150" s="1" t="s">
        <v>124</v>
      </c>
      <c r="H150" s="1"/>
      <c r="I150" s="1" t="s">
        <v>115</v>
      </c>
      <c r="J150" s="1"/>
      <c r="K150" s="1"/>
      <c r="L150" s="1" t="s">
        <v>118</v>
      </c>
      <c r="M150" s="1"/>
      <c r="N150" s="1"/>
      <c r="O150" s="1" t="s">
        <v>25</v>
      </c>
      <c r="P150" s="1"/>
      <c r="Q150" s="1">
        <v>105</v>
      </c>
      <c r="R150" s="1" t="s">
        <v>70</v>
      </c>
      <c r="S150" s="1"/>
      <c r="T150" s="1">
        <v>1.0714300000000001</v>
      </c>
      <c r="U150" s="1">
        <v>8.0359000000000069E-2</v>
      </c>
      <c r="V150" s="1" t="s">
        <v>28</v>
      </c>
      <c r="W150" s="1" t="s">
        <v>37</v>
      </c>
      <c r="X150" s="1">
        <f t="shared" si="10"/>
        <v>15</v>
      </c>
      <c r="Y150" s="1" t="str">
        <f t="shared" si="11"/>
        <v>high quality</v>
      </c>
    </row>
    <row r="151" spans="1:25" x14ac:dyDescent="0.4">
      <c r="A151" s="1">
        <v>150</v>
      </c>
      <c r="B151" s="1">
        <v>15</v>
      </c>
      <c r="C151" s="1" t="s">
        <v>122</v>
      </c>
      <c r="D151" s="1">
        <v>2022</v>
      </c>
      <c r="E151" s="1" t="s">
        <v>123</v>
      </c>
      <c r="F151" s="1" t="s">
        <v>125</v>
      </c>
      <c r="G151" s="1" t="s">
        <v>124</v>
      </c>
      <c r="H151" s="1"/>
      <c r="I151" s="1" t="s">
        <v>115</v>
      </c>
      <c r="J151" s="1"/>
      <c r="K151" s="1"/>
      <c r="L151" s="1" t="s">
        <v>119</v>
      </c>
      <c r="M151" s="1"/>
      <c r="N151" s="1"/>
      <c r="O151" s="1" t="s">
        <v>25</v>
      </c>
      <c r="P151" s="1"/>
      <c r="Q151" s="1">
        <v>81</v>
      </c>
      <c r="R151" s="1" t="s">
        <v>70</v>
      </c>
      <c r="S151" s="1"/>
      <c r="T151" s="1">
        <v>1.20536</v>
      </c>
      <c r="U151" s="1">
        <v>8.9290000000000092E-2</v>
      </c>
      <c r="V151" s="1" t="s">
        <v>28</v>
      </c>
      <c r="W151" s="1" t="s">
        <v>37</v>
      </c>
      <c r="X151" s="1">
        <f t="shared" si="10"/>
        <v>15</v>
      </c>
      <c r="Y151" s="1" t="str">
        <f t="shared" si="11"/>
        <v>high quality</v>
      </c>
    </row>
    <row r="152" spans="1:25" x14ac:dyDescent="0.4">
      <c r="A152" s="1">
        <v>151</v>
      </c>
      <c r="B152" s="1">
        <v>15</v>
      </c>
      <c r="C152" s="1" t="s">
        <v>122</v>
      </c>
      <c r="D152" s="1">
        <v>2022</v>
      </c>
      <c r="E152" s="1" t="s">
        <v>123</v>
      </c>
      <c r="F152" s="1" t="s">
        <v>125</v>
      </c>
      <c r="G152" s="1" t="s">
        <v>124</v>
      </c>
      <c r="H152" s="1"/>
      <c r="I152" s="1" t="s">
        <v>115</v>
      </c>
      <c r="J152" s="1"/>
      <c r="K152" s="1"/>
      <c r="L152" s="1" t="s">
        <v>120</v>
      </c>
      <c r="M152" s="1"/>
      <c r="N152" s="1"/>
      <c r="O152" s="1" t="s">
        <v>25</v>
      </c>
      <c r="P152" s="1"/>
      <c r="Q152" s="1">
        <v>82</v>
      </c>
      <c r="R152" s="1" t="s">
        <v>70</v>
      </c>
      <c r="S152" s="1"/>
      <c r="T152" s="1">
        <v>1.2857099999999999</v>
      </c>
      <c r="U152" s="1">
        <v>8.9279999999999804E-2</v>
      </c>
      <c r="V152" s="1" t="s">
        <v>28</v>
      </c>
      <c r="W152" s="1" t="s">
        <v>37</v>
      </c>
      <c r="X152" s="1">
        <f t="shared" si="10"/>
        <v>15</v>
      </c>
      <c r="Y152" s="1" t="str">
        <f t="shared" si="11"/>
        <v>high quality</v>
      </c>
    </row>
    <row r="153" spans="1:25" x14ac:dyDescent="0.4">
      <c r="A153" s="1">
        <v>152</v>
      </c>
      <c r="B153" s="1">
        <v>15</v>
      </c>
      <c r="C153" s="1" t="s">
        <v>122</v>
      </c>
      <c r="D153" s="1">
        <v>2022</v>
      </c>
      <c r="E153" s="1" t="s">
        <v>123</v>
      </c>
      <c r="F153" s="1" t="s">
        <v>125</v>
      </c>
      <c r="G153" s="1" t="s">
        <v>124</v>
      </c>
      <c r="H153" s="1"/>
      <c r="I153" s="1" t="s">
        <v>115</v>
      </c>
      <c r="J153" s="1"/>
      <c r="K153" s="1"/>
      <c r="L153" s="1" t="s">
        <v>121</v>
      </c>
      <c r="M153" s="1"/>
      <c r="N153" s="1"/>
      <c r="O153" s="1" t="s">
        <v>25</v>
      </c>
      <c r="P153" s="1"/>
      <c r="Q153" s="1">
        <v>19</v>
      </c>
      <c r="R153" s="1" t="s">
        <v>70</v>
      </c>
      <c r="S153" s="1"/>
      <c r="T153" s="1">
        <v>1.9910699999999999</v>
      </c>
      <c r="U153" s="1">
        <v>0.125</v>
      </c>
      <c r="V153" s="1" t="s">
        <v>28</v>
      </c>
      <c r="W153" s="1" t="s">
        <v>37</v>
      </c>
      <c r="X153" s="1">
        <f t="shared" si="10"/>
        <v>15</v>
      </c>
      <c r="Y153" s="1" t="str">
        <f t="shared" si="11"/>
        <v>high quality</v>
      </c>
    </row>
    <row r="154" spans="1:25" x14ac:dyDescent="0.4">
      <c r="A154" s="1">
        <v>153</v>
      </c>
      <c r="B154" s="1">
        <v>16</v>
      </c>
      <c r="C154" s="1" t="s">
        <v>127</v>
      </c>
      <c r="D154" s="1">
        <v>2019</v>
      </c>
      <c r="E154" s="1" t="s">
        <v>128</v>
      </c>
      <c r="F154" s="1" t="s">
        <v>23</v>
      </c>
      <c r="G154" s="1"/>
      <c r="H154" s="1"/>
      <c r="I154" s="1" t="s">
        <v>126</v>
      </c>
      <c r="J154" s="1"/>
      <c r="K154" s="1"/>
      <c r="L154" s="1"/>
      <c r="M154" s="1"/>
      <c r="N154" s="1"/>
      <c r="O154" s="1" t="s">
        <v>25</v>
      </c>
      <c r="P154" s="1"/>
      <c r="Q154" s="1">
        <v>540</v>
      </c>
      <c r="R154" s="1" t="s">
        <v>70</v>
      </c>
      <c r="S154" s="1">
        <v>1.0136400000000001</v>
      </c>
      <c r="T154" s="1">
        <v>1.0606100000000001</v>
      </c>
      <c r="U154" s="1"/>
      <c r="V154" s="1" t="s">
        <v>32</v>
      </c>
      <c r="W154" s="1" t="s">
        <v>37</v>
      </c>
      <c r="X154" s="1">
        <f t="shared" ref="X154:X196" si="12">2+2+2+2+2+2+2+2</f>
        <v>16</v>
      </c>
      <c r="Y154" s="1" t="str">
        <f t="shared" si="11"/>
        <v>high quality</v>
      </c>
    </row>
    <row r="155" spans="1:25" x14ac:dyDescent="0.4">
      <c r="A155" s="1">
        <v>154</v>
      </c>
      <c r="B155" s="1">
        <v>16</v>
      </c>
      <c r="C155" s="1" t="s">
        <v>127</v>
      </c>
      <c r="D155" s="1">
        <v>2019</v>
      </c>
      <c r="E155" s="1" t="s">
        <v>128</v>
      </c>
      <c r="F155" s="1" t="s">
        <v>23</v>
      </c>
      <c r="G155" s="1"/>
      <c r="H155" s="1"/>
      <c r="I155" s="1" t="s">
        <v>126</v>
      </c>
      <c r="J155" s="1"/>
      <c r="K155" s="1"/>
      <c r="L155" s="1"/>
      <c r="M155" s="1"/>
      <c r="N155" s="1"/>
      <c r="O155" s="1" t="s">
        <v>25</v>
      </c>
      <c r="P155" s="1"/>
      <c r="Q155" s="1">
        <v>441</v>
      </c>
      <c r="R155" s="1" t="s">
        <v>70</v>
      </c>
      <c r="S155" s="1">
        <v>1.0075799999999999</v>
      </c>
      <c r="T155" s="1">
        <v>1.04697</v>
      </c>
      <c r="U155" s="1"/>
      <c r="V155" s="1" t="s">
        <v>32</v>
      </c>
      <c r="W155" s="1" t="s">
        <v>37</v>
      </c>
      <c r="X155" s="1">
        <f t="shared" si="12"/>
        <v>16</v>
      </c>
      <c r="Y155" s="1" t="str">
        <f t="shared" si="11"/>
        <v>high quality</v>
      </c>
    </row>
    <row r="156" spans="1:25" x14ac:dyDescent="0.4">
      <c r="A156" s="1">
        <v>155</v>
      </c>
      <c r="B156" s="1">
        <v>16</v>
      </c>
      <c r="C156" s="1" t="s">
        <v>127</v>
      </c>
      <c r="D156" s="1">
        <v>2019</v>
      </c>
      <c r="E156" s="1" t="s">
        <v>128</v>
      </c>
      <c r="F156" s="1" t="s">
        <v>23</v>
      </c>
      <c r="G156" s="1"/>
      <c r="H156" s="1"/>
      <c r="I156" s="1" t="s">
        <v>126</v>
      </c>
      <c r="J156" s="1"/>
      <c r="K156" s="1" t="s">
        <v>38</v>
      </c>
      <c r="L156" s="1"/>
      <c r="M156" s="1"/>
      <c r="N156" s="1"/>
      <c r="O156" s="1" t="s">
        <v>25</v>
      </c>
      <c r="P156" s="1"/>
      <c r="Q156" s="1">
        <v>274</v>
      </c>
      <c r="R156" s="1" t="s">
        <v>70</v>
      </c>
      <c r="S156" s="1">
        <v>1.0343500000000001</v>
      </c>
      <c r="T156" s="1">
        <v>1.1030500000000001</v>
      </c>
      <c r="U156" s="1"/>
      <c r="V156" s="1" t="s">
        <v>32</v>
      </c>
      <c r="W156" s="1" t="s">
        <v>37</v>
      </c>
      <c r="X156" s="1">
        <f t="shared" si="12"/>
        <v>16</v>
      </c>
      <c r="Y156" s="1" t="str">
        <f t="shared" si="11"/>
        <v>high quality</v>
      </c>
    </row>
    <row r="157" spans="1:25" x14ac:dyDescent="0.4">
      <c r="A157" s="1">
        <v>156</v>
      </c>
      <c r="B157" s="1">
        <v>16</v>
      </c>
      <c r="C157" s="1" t="s">
        <v>127</v>
      </c>
      <c r="D157" s="1">
        <v>2019</v>
      </c>
      <c r="E157" s="1" t="s">
        <v>128</v>
      </c>
      <c r="F157" s="1" t="s">
        <v>23</v>
      </c>
      <c r="G157" s="1"/>
      <c r="H157" s="1"/>
      <c r="I157" s="1" t="s">
        <v>126</v>
      </c>
      <c r="J157" s="1"/>
      <c r="K157" s="1" t="s">
        <v>40</v>
      </c>
      <c r="L157" s="1"/>
      <c r="M157" s="1"/>
      <c r="N157" s="1"/>
      <c r="O157" s="1" t="s">
        <v>25</v>
      </c>
      <c r="P157" s="1"/>
      <c r="Q157" s="1">
        <v>18</v>
      </c>
      <c r="R157" s="1" t="s">
        <v>70</v>
      </c>
      <c r="S157" s="1">
        <v>0.77099200000000001</v>
      </c>
      <c r="T157" s="1">
        <v>0.90076299999999998</v>
      </c>
      <c r="U157" s="1"/>
      <c r="V157" s="1" t="s">
        <v>32</v>
      </c>
      <c r="W157" s="1" t="s">
        <v>37</v>
      </c>
      <c r="X157" s="1">
        <f t="shared" si="12"/>
        <v>16</v>
      </c>
      <c r="Y157" s="1" t="str">
        <f t="shared" si="11"/>
        <v>high quality</v>
      </c>
    </row>
    <row r="158" spans="1:25" x14ac:dyDescent="0.4">
      <c r="A158" s="1">
        <v>157</v>
      </c>
      <c r="B158" s="1">
        <v>16</v>
      </c>
      <c r="C158" s="1" t="s">
        <v>127</v>
      </c>
      <c r="D158" s="1">
        <v>2019</v>
      </c>
      <c r="E158" s="1" t="s">
        <v>128</v>
      </c>
      <c r="F158" s="1" t="s">
        <v>23</v>
      </c>
      <c r="G158" s="1"/>
      <c r="H158" s="1"/>
      <c r="I158" s="1" t="s">
        <v>126</v>
      </c>
      <c r="J158" s="1"/>
      <c r="K158" s="1" t="s">
        <v>64</v>
      </c>
      <c r="L158" s="1"/>
      <c r="M158" s="1"/>
      <c r="N158" s="1"/>
      <c r="O158" s="1" t="s">
        <v>25</v>
      </c>
      <c r="P158" s="1"/>
      <c r="Q158" s="1">
        <v>48</v>
      </c>
      <c r="R158" s="1" t="s">
        <v>70</v>
      </c>
      <c r="S158" s="1">
        <v>0.88167899999999999</v>
      </c>
      <c r="T158" s="1">
        <v>1.0763400000000001</v>
      </c>
      <c r="U158" s="1"/>
      <c r="V158" s="1" t="s">
        <v>32</v>
      </c>
      <c r="W158" s="1" t="s">
        <v>37</v>
      </c>
      <c r="X158" s="1">
        <f t="shared" si="12"/>
        <v>16</v>
      </c>
      <c r="Y158" s="1" t="str">
        <f t="shared" si="11"/>
        <v>high quality</v>
      </c>
    </row>
    <row r="159" spans="1:25" x14ac:dyDescent="0.4">
      <c r="A159" s="1">
        <v>158</v>
      </c>
      <c r="B159" s="1">
        <v>16</v>
      </c>
      <c r="C159" s="1" t="s">
        <v>127</v>
      </c>
      <c r="D159" s="1">
        <v>2019</v>
      </c>
      <c r="E159" s="1" t="s">
        <v>128</v>
      </c>
      <c r="F159" s="1" t="s">
        <v>23</v>
      </c>
      <c r="G159" s="1"/>
      <c r="H159" s="1"/>
      <c r="I159" s="1" t="s">
        <v>126</v>
      </c>
      <c r="J159" s="1"/>
      <c r="K159" s="1" t="s">
        <v>40</v>
      </c>
      <c r="L159" s="1"/>
      <c r="M159" s="1"/>
      <c r="N159" s="1"/>
      <c r="O159" s="1" t="s">
        <v>25</v>
      </c>
      <c r="P159" s="1"/>
      <c r="Q159" s="1">
        <v>199</v>
      </c>
      <c r="R159" s="1" t="s">
        <v>70</v>
      </c>
      <c r="S159" s="1">
        <v>0.95419799999999999</v>
      </c>
      <c r="T159" s="1">
        <v>1.0305299999999999</v>
      </c>
      <c r="U159" s="1"/>
      <c r="V159" s="1" t="s">
        <v>32</v>
      </c>
      <c r="W159" s="1" t="s">
        <v>37</v>
      </c>
      <c r="X159" s="1">
        <f t="shared" si="12"/>
        <v>16</v>
      </c>
      <c r="Y159" s="1" t="str">
        <f t="shared" si="11"/>
        <v>high quality</v>
      </c>
    </row>
    <row r="160" spans="1:25" x14ac:dyDescent="0.4">
      <c r="A160" s="1">
        <v>159</v>
      </c>
      <c r="B160" s="1">
        <v>16</v>
      </c>
      <c r="C160" s="1" t="s">
        <v>127</v>
      </c>
      <c r="D160" s="1">
        <v>2019</v>
      </c>
      <c r="E160" s="1" t="s">
        <v>128</v>
      </c>
      <c r="F160" s="1" t="s">
        <v>23</v>
      </c>
      <c r="G160" s="1"/>
      <c r="H160" s="1"/>
      <c r="I160" s="1" t="s">
        <v>126</v>
      </c>
      <c r="J160" s="1"/>
      <c r="K160" s="1" t="s">
        <v>38</v>
      </c>
      <c r="L160" s="1"/>
      <c r="M160" s="1"/>
      <c r="N160" s="1"/>
      <c r="O160" s="1" t="s">
        <v>25</v>
      </c>
      <c r="P160" s="1"/>
      <c r="Q160" s="1">
        <v>147</v>
      </c>
      <c r="R160" s="1" t="s">
        <v>70</v>
      </c>
      <c r="S160" s="1">
        <v>0.98091600000000001</v>
      </c>
      <c r="T160" s="1">
        <v>1.0419799999999999</v>
      </c>
      <c r="U160" s="1"/>
      <c r="V160" s="1" t="s">
        <v>32</v>
      </c>
      <c r="W160" s="1" t="s">
        <v>37</v>
      </c>
      <c r="X160" s="1">
        <f t="shared" si="12"/>
        <v>16</v>
      </c>
      <c r="Y160" s="1" t="str">
        <f t="shared" si="11"/>
        <v>high quality</v>
      </c>
    </row>
    <row r="161" spans="1:25" x14ac:dyDescent="0.4">
      <c r="A161" s="1">
        <v>160</v>
      </c>
      <c r="B161" s="1">
        <v>16</v>
      </c>
      <c r="C161" s="1" t="s">
        <v>127</v>
      </c>
      <c r="D161" s="1">
        <v>2019</v>
      </c>
      <c r="E161" s="1" t="s">
        <v>128</v>
      </c>
      <c r="F161" s="1" t="s">
        <v>23</v>
      </c>
      <c r="G161" s="1"/>
      <c r="H161" s="1"/>
      <c r="I161" s="1" t="s">
        <v>126</v>
      </c>
      <c r="J161" s="1"/>
      <c r="K161" s="1" t="s">
        <v>64</v>
      </c>
      <c r="L161" s="1"/>
      <c r="M161" s="1"/>
      <c r="N161" s="1"/>
      <c r="O161" s="1" t="s">
        <v>25</v>
      </c>
      <c r="P161" s="1"/>
      <c r="Q161" s="1">
        <v>23</v>
      </c>
      <c r="R161" s="1" t="s">
        <v>70</v>
      </c>
      <c r="S161" s="1">
        <v>0.79771000000000003</v>
      </c>
      <c r="T161" s="1">
        <v>0.99618300000000004</v>
      </c>
      <c r="U161" s="1"/>
      <c r="V161" s="1" t="s">
        <v>32</v>
      </c>
      <c r="W161" s="1" t="s">
        <v>37</v>
      </c>
      <c r="X161" s="1">
        <f t="shared" si="12"/>
        <v>16</v>
      </c>
      <c r="Y161" s="1" t="str">
        <f t="shared" si="11"/>
        <v>high quality</v>
      </c>
    </row>
    <row r="162" spans="1:25" x14ac:dyDescent="0.4">
      <c r="A162" s="1">
        <v>161</v>
      </c>
      <c r="B162" s="1">
        <v>16</v>
      </c>
      <c r="C162" s="1" t="s">
        <v>127</v>
      </c>
      <c r="D162" s="1">
        <v>2019</v>
      </c>
      <c r="E162" s="1" t="s">
        <v>128</v>
      </c>
      <c r="F162" s="1" t="s">
        <v>23</v>
      </c>
      <c r="G162" s="1"/>
      <c r="H162" s="1"/>
      <c r="I162" s="1" t="s">
        <v>126</v>
      </c>
      <c r="J162" s="1"/>
      <c r="K162" s="1" t="s">
        <v>40</v>
      </c>
      <c r="L162" s="1"/>
      <c r="M162" s="1"/>
      <c r="N162" s="1"/>
      <c r="O162" s="1" t="s">
        <v>25</v>
      </c>
      <c r="P162" s="1"/>
      <c r="Q162" s="1">
        <v>267</v>
      </c>
      <c r="R162" s="1" t="s">
        <v>70</v>
      </c>
      <c r="S162" s="1">
        <v>0.98473299999999997</v>
      </c>
      <c r="T162" s="1">
        <v>1.0458000000000001</v>
      </c>
      <c r="U162" s="1"/>
      <c r="V162" s="1" t="s">
        <v>32</v>
      </c>
      <c r="W162" s="1" t="s">
        <v>37</v>
      </c>
      <c r="X162" s="1">
        <f t="shared" si="12"/>
        <v>16</v>
      </c>
      <c r="Y162" s="1" t="str">
        <f t="shared" si="11"/>
        <v>high quality</v>
      </c>
    </row>
    <row r="163" spans="1:25" x14ac:dyDescent="0.4">
      <c r="A163" s="1">
        <v>162</v>
      </c>
      <c r="B163" s="1">
        <v>16</v>
      </c>
      <c r="C163" s="1" t="s">
        <v>127</v>
      </c>
      <c r="D163" s="1">
        <v>2019</v>
      </c>
      <c r="E163" s="1" t="s">
        <v>128</v>
      </c>
      <c r="F163" s="1" t="s">
        <v>23</v>
      </c>
      <c r="G163" s="1"/>
      <c r="H163" s="1"/>
      <c r="I163" s="1"/>
      <c r="J163" s="1"/>
      <c r="K163" s="1"/>
      <c r="L163" s="1"/>
      <c r="M163" s="1" t="s">
        <v>44</v>
      </c>
      <c r="N163" s="1"/>
      <c r="O163" s="1" t="s">
        <v>25</v>
      </c>
      <c r="P163" s="1"/>
      <c r="Q163" s="1">
        <v>179</v>
      </c>
      <c r="R163" s="1" t="s">
        <v>70</v>
      </c>
      <c r="S163" s="1">
        <v>0.91071400000000002</v>
      </c>
      <c r="T163" s="1">
        <v>0.98214299999999999</v>
      </c>
      <c r="U163" s="1"/>
      <c r="V163" s="1" t="s">
        <v>32</v>
      </c>
      <c r="W163" s="1" t="s">
        <v>37</v>
      </c>
      <c r="X163" s="1">
        <f t="shared" si="12"/>
        <v>16</v>
      </c>
      <c r="Y163" s="1" t="str">
        <f t="shared" si="11"/>
        <v>high quality</v>
      </c>
    </row>
    <row r="164" spans="1:25" x14ac:dyDescent="0.4">
      <c r="A164" s="1">
        <v>163</v>
      </c>
      <c r="B164" s="1">
        <v>16</v>
      </c>
      <c r="C164" s="1" t="s">
        <v>127</v>
      </c>
      <c r="D164" s="1">
        <v>2019</v>
      </c>
      <c r="E164" s="1" t="s">
        <v>128</v>
      </c>
      <c r="F164" s="1" t="s">
        <v>23</v>
      </c>
      <c r="G164" s="1"/>
      <c r="H164" s="1"/>
      <c r="I164" s="1"/>
      <c r="J164" s="1"/>
      <c r="K164" s="1"/>
      <c r="L164" s="1"/>
      <c r="M164" s="1" t="s">
        <v>43</v>
      </c>
      <c r="N164" s="1"/>
      <c r="O164" s="1" t="s">
        <v>25</v>
      </c>
      <c r="P164" s="1"/>
      <c r="Q164" s="1">
        <v>24</v>
      </c>
      <c r="R164" s="1" t="s">
        <v>70</v>
      </c>
      <c r="S164" s="1">
        <v>0.86904800000000004</v>
      </c>
      <c r="T164" s="1">
        <v>1.04762</v>
      </c>
      <c r="U164" s="1"/>
      <c r="V164" s="1" t="s">
        <v>32</v>
      </c>
      <c r="W164" s="1" t="s">
        <v>37</v>
      </c>
      <c r="X164" s="1">
        <f t="shared" si="12"/>
        <v>16</v>
      </c>
      <c r="Y164" s="1" t="str">
        <f t="shared" si="11"/>
        <v>high quality</v>
      </c>
    </row>
    <row r="165" spans="1:25" x14ac:dyDescent="0.4">
      <c r="A165" s="1">
        <v>164</v>
      </c>
      <c r="B165" s="1">
        <v>16</v>
      </c>
      <c r="C165" s="1" t="s">
        <v>127</v>
      </c>
      <c r="D165" s="1">
        <v>2019</v>
      </c>
      <c r="E165" s="1" t="s">
        <v>128</v>
      </c>
      <c r="F165" s="1" t="s">
        <v>23</v>
      </c>
      <c r="G165" s="1"/>
      <c r="H165" s="1"/>
      <c r="I165" s="1"/>
      <c r="J165" s="1"/>
      <c r="K165" s="1"/>
      <c r="L165" s="1"/>
      <c r="M165" s="1" t="s">
        <v>45</v>
      </c>
      <c r="N165" s="1"/>
      <c r="O165" s="1" t="s">
        <v>25</v>
      </c>
      <c r="P165" s="1"/>
      <c r="Q165" s="1">
        <v>14</v>
      </c>
      <c r="R165" s="1" t="s">
        <v>70</v>
      </c>
      <c r="S165" s="1">
        <v>0.73809499999999995</v>
      </c>
      <c r="T165" s="1">
        <v>1.04762</v>
      </c>
      <c r="U165" s="1"/>
      <c r="V165" s="1" t="s">
        <v>32</v>
      </c>
      <c r="W165" s="1" t="s">
        <v>37</v>
      </c>
      <c r="X165" s="1">
        <f t="shared" si="12"/>
        <v>16</v>
      </c>
      <c r="Y165" s="1" t="str">
        <f t="shared" si="11"/>
        <v>high quality</v>
      </c>
    </row>
    <row r="166" spans="1:25" x14ac:dyDescent="0.4">
      <c r="A166" s="1">
        <v>165</v>
      </c>
      <c r="B166" s="1">
        <v>16</v>
      </c>
      <c r="C166" s="1" t="s">
        <v>127</v>
      </c>
      <c r="D166" s="1">
        <v>2019</v>
      </c>
      <c r="E166" s="1" t="s">
        <v>128</v>
      </c>
      <c r="F166" s="1" t="s">
        <v>23</v>
      </c>
      <c r="G166" s="1"/>
      <c r="H166" s="1"/>
      <c r="I166" s="1"/>
      <c r="J166" s="1"/>
      <c r="K166" s="1"/>
      <c r="L166" s="1"/>
      <c r="M166" s="1" t="s">
        <v>43</v>
      </c>
      <c r="N166" s="1"/>
      <c r="O166" s="1" t="s">
        <v>25</v>
      </c>
      <c r="P166" s="1"/>
      <c r="Q166" s="1">
        <v>176</v>
      </c>
      <c r="R166" s="1" t="s">
        <v>70</v>
      </c>
      <c r="S166" s="1">
        <v>1.2857099999999999</v>
      </c>
      <c r="T166" s="1">
        <v>1.42262</v>
      </c>
      <c r="U166" s="1"/>
      <c r="V166" s="1" t="s">
        <v>32</v>
      </c>
      <c r="W166" s="1" t="s">
        <v>37</v>
      </c>
      <c r="X166" s="1">
        <f t="shared" si="12"/>
        <v>16</v>
      </c>
      <c r="Y166" s="1" t="str">
        <f t="shared" si="11"/>
        <v>high quality</v>
      </c>
    </row>
    <row r="167" spans="1:25" x14ac:dyDescent="0.4">
      <c r="A167" s="1">
        <v>166</v>
      </c>
      <c r="B167" s="1">
        <v>16</v>
      </c>
      <c r="C167" s="1" t="s">
        <v>127</v>
      </c>
      <c r="D167" s="1">
        <v>2019</v>
      </c>
      <c r="E167" s="1" t="s">
        <v>128</v>
      </c>
      <c r="F167" s="1" t="s">
        <v>23</v>
      </c>
      <c r="G167" s="1"/>
      <c r="H167" s="1"/>
      <c r="I167" s="1"/>
      <c r="J167" s="1"/>
      <c r="K167" s="1"/>
      <c r="L167" s="1"/>
      <c r="M167" s="1" t="s">
        <v>44</v>
      </c>
      <c r="N167" s="1"/>
      <c r="O167" s="1" t="s">
        <v>25</v>
      </c>
      <c r="P167" s="1"/>
      <c r="Q167" s="1">
        <v>256</v>
      </c>
      <c r="R167" s="1" t="s">
        <v>70</v>
      </c>
      <c r="S167" s="1">
        <v>0.98214299999999999</v>
      </c>
      <c r="T167" s="1">
        <v>1.0535699999999999</v>
      </c>
      <c r="U167" s="1"/>
      <c r="V167" s="1" t="s">
        <v>32</v>
      </c>
      <c r="W167" s="1" t="s">
        <v>37</v>
      </c>
      <c r="X167" s="1">
        <f t="shared" si="12"/>
        <v>16</v>
      </c>
      <c r="Y167" s="1" t="str">
        <f t="shared" si="11"/>
        <v>high quality</v>
      </c>
    </row>
    <row r="168" spans="1:25" x14ac:dyDescent="0.4">
      <c r="A168" s="1">
        <v>167</v>
      </c>
      <c r="B168" s="1">
        <v>16</v>
      </c>
      <c r="C168" s="1" t="s">
        <v>127</v>
      </c>
      <c r="D168" s="1">
        <v>2019</v>
      </c>
      <c r="E168" s="1" t="s">
        <v>128</v>
      </c>
      <c r="F168" s="1" t="s">
        <v>23</v>
      </c>
      <c r="G168" s="1"/>
      <c r="H168" s="1"/>
      <c r="I168" s="1"/>
      <c r="J168" s="1"/>
      <c r="K168" s="1"/>
      <c r="L168" s="1"/>
      <c r="M168" s="1" t="s">
        <v>43</v>
      </c>
      <c r="N168" s="1"/>
      <c r="O168" s="1" t="s">
        <v>25</v>
      </c>
      <c r="P168" s="1"/>
      <c r="Q168" s="1">
        <v>23</v>
      </c>
      <c r="R168" s="1" t="s">
        <v>70</v>
      </c>
      <c r="S168" s="1">
        <v>0.96428599999999998</v>
      </c>
      <c r="T168" s="1">
        <v>1.02976</v>
      </c>
      <c r="U168" s="1"/>
      <c r="V168" s="1" t="s">
        <v>32</v>
      </c>
      <c r="W168" s="1" t="s">
        <v>37</v>
      </c>
      <c r="X168" s="1">
        <f t="shared" si="12"/>
        <v>16</v>
      </c>
      <c r="Y168" s="1" t="str">
        <f t="shared" si="11"/>
        <v>high quality</v>
      </c>
    </row>
    <row r="169" spans="1:25" x14ac:dyDescent="0.4">
      <c r="A169" s="1">
        <v>168</v>
      </c>
      <c r="B169" s="1">
        <v>16</v>
      </c>
      <c r="C169" s="1" t="s">
        <v>127</v>
      </c>
      <c r="D169" s="1">
        <v>2019</v>
      </c>
      <c r="E169" s="1" t="s">
        <v>128</v>
      </c>
      <c r="F169" s="1" t="s">
        <v>23</v>
      </c>
      <c r="G169" s="1"/>
      <c r="H169" s="1"/>
      <c r="I169" s="1"/>
      <c r="J169" s="1"/>
      <c r="K169" s="1"/>
      <c r="L169" s="1"/>
      <c r="M169" s="1" t="s">
        <v>43</v>
      </c>
      <c r="N169" s="1"/>
      <c r="O169" s="1" t="s">
        <v>25</v>
      </c>
      <c r="P169" s="1"/>
      <c r="Q169" s="1">
        <v>119</v>
      </c>
      <c r="R169" s="1" t="s">
        <v>70</v>
      </c>
      <c r="S169" s="1">
        <v>1.04762</v>
      </c>
      <c r="T169" s="1">
        <v>1.1369</v>
      </c>
      <c r="U169" s="1"/>
      <c r="V169" s="1" t="s">
        <v>32</v>
      </c>
      <c r="W169" s="1" t="s">
        <v>37</v>
      </c>
      <c r="X169" s="1">
        <f t="shared" si="12"/>
        <v>16</v>
      </c>
      <c r="Y169" s="1" t="str">
        <f t="shared" si="11"/>
        <v>high quality</v>
      </c>
    </row>
    <row r="170" spans="1:25" x14ac:dyDescent="0.4">
      <c r="A170" s="1">
        <v>169</v>
      </c>
      <c r="B170" s="1">
        <v>16</v>
      </c>
      <c r="C170" s="1" t="s">
        <v>127</v>
      </c>
      <c r="D170" s="1">
        <v>2019</v>
      </c>
      <c r="E170" s="1" t="s">
        <v>128</v>
      </c>
      <c r="F170" s="1" t="s">
        <v>23</v>
      </c>
      <c r="G170" s="1"/>
      <c r="H170" s="1" t="s">
        <v>129</v>
      </c>
      <c r="I170" s="1"/>
      <c r="J170" s="1"/>
      <c r="K170" s="1"/>
      <c r="L170" s="1"/>
      <c r="M170" s="1"/>
      <c r="N170" s="1"/>
      <c r="O170" s="1" t="s">
        <v>25</v>
      </c>
      <c r="P170" s="1"/>
      <c r="Q170" s="1">
        <v>31</v>
      </c>
      <c r="R170" s="1" t="s">
        <v>70</v>
      </c>
      <c r="S170" s="1">
        <v>0.87434599999999996</v>
      </c>
      <c r="T170" s="1">
        <v>1.1361300000000001</v>
      </c>
      <c r="U170" s="1"/>
      <c r="V170" s="1" t="s">
        <v>32</v>
      </c>
      <c r="W170" s="1" t="s">
        <v>37</v>
      </c>
      <c r="X170" s="1">
        <f t="shared" si="12"/>
        <v>16</v>
      </c>
      <c r="Y170" s="1" t="str">
        <f t="shared" si="11"/>
        <v>high quality</v>
      </c>
    </row>
    <row r="171" spans="1:25" x14ac:dyDescent="0.4">
      <c r="A171" s="1">
        <v>170</v>
      </c>
      <c r="B171" s="1">
        <v>16</v>
      </c>
      <c r="C171" s="1" t="s">
        <v>127</v>
      </c>
      <c r="D171" s="1">
        <v>2019</v>
      </c>
      <c r="E171" s="1" t="s">
        <v>128</v>
      </c>
      <c r="F171" s="1" t="s">
        <v>23</v>
      </c>
      <c r="G171" s="1"/>
      <c r="H171" s="1" t="s">
        <v>130</v>
      </c>
      <c r="I171" s="1"/>
      <c r="J171" s="1"/>
      <c r="K171" s="1"/>
      <c r="L171" s="1"/>
      <c r="M171" s="1"/>
      <c r="N171" s="1"/>
      <c r="O171" s="1" t="s">
        <v>25</v>
      </c>
      <c r="P171" s="1"/>
      <c r="Q171" s="1">
        <v>40</v>
      </c>
      <c r="R171" s="1" t="s">
        <v>70</v>
      </c>
      <c r="S171" s="1">
        <v>0.86911000000000005</v>
      </c>
      <c r="T171" s="1">
        <v>1.0366500000000001</v>
      </c>
      <c r="U171" s="1"/>
      <c r="V171" s="1" t="s">
        <v>32</v>
      </c>
      <c r="W171" s="1" t="s">
        <v>37</v>
      </c>
      <c r="X171" s="1">
        <f t="shared" si="12"/>
        <v>16</v>
      </c>
      <c r="Y171" s="1" t="str">
        <f t="shared" si="11"/>
        <v>high quality</v>
      </c>
    </row>
    <row r="172" spans="1:25" x14ac:dyDescent="0.4">
      <c r="A172" s="1">
        <v>171</v>
      </c>
      <c r="B172" s="1">
        <v>16</v>
      </c>
      <c r="C172" s="1" t="s">
        <v>127</v>
      </c>
      <c r="D172" s="1">
        <v>2019</v>
      </c>
      <c r="E172" s="1" t="s">
        <v>128</v>
      </c>
      <c r="F172" s="1" t="s">
        <v>23</v>
      </c>
      <c r="G172" s="1"/>
      <c r="H172" s="1" t="s">
        <v>77</v>
      </c>
      <c r="I172" s="1"/>
      <c r="J172" s="1"/>
      <c r="K172" s="1"/>
      <c r="L172" s="1"/>
      <c r="M172" s="1"/>
      <c r="N172" s="1"/>
      <c r="O172" s="1" t="s">
        <v>25</v>
      </c>
      <c r="P172" s="1"/>
      <c r="Q172" s="1">
        <v>122</v>
      </c>
      <c r="R172" s="1" t="s">
        <v>70</v>
      </c>
      <c r="S172" s="1">
        <v>1.39791</v>
      </c>
      <c r="T172" s="1">
        <v>1.5811500000000001</v>
      </c>
      <c r="U172" s="1"/>
      <c r="V172" s="1" t="s">
        <v>32</v>
      </c>
      <c r="W172" s="1" t="s">
        <v>37</v>
      </c>
      <c r="X172" s="1">
        <f t="shared" si="12"/>
        <v>16</v>
      </c>
      <c r="Y172" s="1" t="str">
        <f t="shared" si="11"/>
        <v>high quality</v>
      </c>
    </row>
    <row r="173" spans="1:25" x14ac:dyDescent="0.4">
      <c r="A173" s="1">
        <v>172</v>
      </c>
      <c r="B173" s="1">
        <v>16</v>
      </c>
      <c r="C173" s="1" t="s">
        <v>127</v>
      </c>
      <c r="D173" s="1">
        <v>2019</v>
      </c>
      <c r="E173" s="1" t="s">
        <v>128</v>
      </c>
      <c r="F173" s="1" t="s">
        <v>23</v>
      </c>
      <c r="G173" s="1"/>
      <c r="H173" s="1" t="s">
        <v>47</v>
      </c>
      <c r="I173" s="1"/>
      <c r="J173" s="1"/>
      <c r="K173" s="1"/>
      <c r="L173" s="1"/>
      <c r="M173" s="1"/>
      <c r="N173" s="1"/>
      <c r="O173" s="1" t="s">
        <v>25</v>
      </c>
      <c r="P173" s="1"/>
      <c r="Q173" s="1">
        <v>301</v>
      </c>
      <c r="R173" s="1" t="s">
        <v>70</v>
      </c>
      <c r="S173" s="1">
        <v>0.91622999999999999</v>
      </c>
      <c r="T173" s="1">
        <v>0.96858599999999995</v>
      </c>
      <c r="U173" s="1"/>
      <c r="V173" s="1" t="s">
        <v>32</v>
      </c>
      <c r="W173" s="1" t="s">
        <v>37</v>
      </c>
      <c r="X173" s="1">
        <f t="shared" si="12"/>
        <v>16</v>
      </c>
      <c r="Y173" s="1" t="str">
        <f t="shared" si="11"/>
        <v>high quality</v>
      </c>
    </row>
    <row r="174" spans="1:25" x14ac:dyDescent="0.4">
      <c r="A174" s="1">
        <v>173</v>
      </c>
      <c r="B174" s="1">
        <v>16</v>
      </c>
      <c r="C174" s="1" t="s">
        <v>127</v>
      </c>
      <c r="D174" s="1">
        <v>2019</v>
      </c>
      <c r="E174" s="1" t="s">
        <v>128</v>
      </c>
      <c r="F174" s="1" t="s">
        <v>23</v>
      </c>
      <c r="G174" s="1"/>
      <c r="H174" s="1" t="s">
        <v>129</v>
      </c>
      <c r="I174" s="1"/>
      <c r="J174" s="1"/>
      <c r="K174" s="1"/>
      <c r="L174" s="1"/>
      <c r="M174" s="1"/>
      <c r="N174" s="1"/>
      <c r="O174" s="1" t="s">
        <v>25</v>
      </c>
      <c r="P174" s="1"/>
      <c r="Q174" s="1">
        <v>7</v>
      </c>
      <c r="R174" s="1" t="s">
        <v>70</v>
      </c>
      <c r="S174" s="1">
        <v>0.77486900000000003</v>
      </c>
      <c r="T174" s="1">
        <v>1.05759</v>
      </c>
      <c r="U174" s="1"/>
      <c r="V174" s="1" t="s">
        <v>32</v>
      </c>
      <c r="W174" s="1" t="s">
        <v>37</v>
      </c>
      <c r="X174" s="1">
        <f t="shared" si="12"/>
        <v>16</v>
      </c>
      <c r="Y174" s="1" t="str">
        <f t="shared" si="11"/>
        <v>high quality</v>
      </c>
    </row>
    <row r="175" spans="1:25" x14ac:dyDescent="0.4">
      <c r="A175" s="1">
        <v>174</v>
      </c>
      <c r="B175" s="1">
        <v>16</v>
      </c>
      <c r="C175" s="1" t="s">
        <v>127</v>
      </c>
      <c r="D175" s="1">
        <v>2019</v>
      </c>
      <c r="E175" s="1" t="s">
        <v>128</v>
      </c>
      <c r="F175" s="1" t="s">
        <v>23</v>
      </c>
      <c r="G175" s="1"/>
      <c r="H175" s="1" t="s">
        <v>46</v>
      </c>
      <c r="I175" s="1"/>
      <c r="J175" s="1"/>
      <c r="K175" s="1"/>
      <c r="L175" s="1"/>
      <c r="M175" s="1"/>
      <c r="N175" s="1"/>
      <c r="O175" s="1" t="s">
        <v>25</v>
      </c>
      <c r="P175" s="1"/>
      <c r="Q175" s="1">
        <v>9</v>
      </c>
      <c r="R175" s="1" t="s">
        <v>70</v>
      </c>
      <c r="S175" s="1">
        <v>0.53926700000000005</v>
      </c>
      <c r="T175" s="1">
        <v>0.82722499999999999</v>
      </c>
      <c r="U175" s="1"/>
      <c r="V175" s="1" t="s">
        <v>32</v>
      </c>
      <c r="W175" s="1" t="s">
        <v>37</v>
      </c>
      <c r="X175" s="1">
        <f t="shared" si="12"/>
        <v>16</v>
      </c>
      <c r="Y175" s="1" t="str">
        <f t="shared" si="11"/>
        <v>high quality</v>
      </c>
    </row>
    <row r="176" spans="1:25" x14ac:dyDescent="0.4">
      <c r="A176" s="1">
        <v>175</v>
      </c>
      <c r="B176" s="1">
        <v>16</v>
      </c>
      <c r="C176" s="1" t="s">
        <v>127</v>
      </c>
      <c r="D176" s="1">
        <v>2019</v>
      </c>
      <c r="E176" s="1" t="s">
        <v>128</v>
      </c>
      <c r="F176" s="1" t="s">
        <v>23</v>
      </c>
      <c r="G176" s="1"/>
      <c r="H176" s="1" t="s">
        <v>78</v>
      </c>
      <c r="I176" s="1"/>
      <c r="J176" s="1"/>
      <c r="K176" s="1"/>
      <c r="L176" s="1"/>
      <c r="M176" s="1"/>
      <c r="N176" s="1"/>
      <c r="O176" s="1" t="s">
        <v>25</v>
      </c>
      <c r="P176" s="1"/>
      <c r="Q176" s="1">
        <v>37</v>
      </c>
      <c r="R176" s="1" t="s">
        <v>70</v>
      </c>
      <c r="S176" s="1">
        <v>1.1832499999999999</v>
      </c>
      <c r="T176" s="1">
        <v>1.42408</v>
      </c>
      <c r="U176" s="1"/>
      <c r="V176" s="1" t="s">
        <v>32</v>
      </c>
      <c r="W176" s="1" t="s">
        <v>37</v>
      </c>
      <c r="X176" s="1">
        <f t="shared" si="12"/>
        <v>16</v>
      </c>
      <c r="Y176" s="1" t="str">
        <f t="shared" si="11"/>
        <v>high quality</v>
      </c>
    </row>
    <row r="177" spans="1:25" x14ac:dyDescent="0.4">
      <c r="A177" s="1">
        <v>176</v>
      </c>
      <c r="B177" s="1">
        <v>16</v>
      </c>
      <c r="C177" s="1" t="s">
        <v>127</v>
      </c>
      <c r="D177" s="1">
        <v>2019</v>
      </c>
      <c r="E177" s="1" t="s">
        <v>128</v>
      </c>
      <c r="F177" s="1" t="s">
        <v>23</v>
      </c>
      <c r="G177" s="1"/>
      <c r="H177" s="1" t="s">
        <v>130</v>
      </c>
      <c r="I177" s="1"/>
      <c r="J177" s="1"/>
      <c r="K177" s="1"/>
      <c r="L177" s="1"/>
      <c r="M177" s="1"/>
      <c r="N177" s="1"/>
      <c r="O177" s="1" t="s">
        <v>25</v>
      </c>
      <c r="P177" s="1"/>
      <c r="Q177" s="1">
        <v>99</v>
      </c>
      <c r="R177" s="1" t="s">
        <v>70</v>
      </c>
      <c r="S177" s="1">
        <v>0.95811500000000005</v>
      </c>
      <c r="T177" s="1">
        <v>1.1047100000000001</v>
      </c>
      <c r="U177" s="1"/>
      <c r="V177" s="1" t="s">
        <v>32</v>
      </c>
      <c r="W177" s="1" t="s">
        <v>37</v>
      </c>
      <c r="X177" s="1">
        <f t="shared" si="12"/>
        <v>16</v>
      </c>
      <c r="Y177" s="1" t="str">
        <f t="shared" si="11"/>
        <v>high quality</v>
      </c>
    </row>
    <row r="178" spans="1:25" x14ac:dyDescent="0.4">
      <c r="A178" s="1">
        <v>177</v>
      </c>
      <c r="B178" s="1">
        <v>16</v>
      </c>
      <c r="C178" s="1" t="s">
        <v>127</v>
      </c>
      <c r="D178" s="1">
        <v>2019</v>
      </c>
      <c r="E178" s="1" t="s">
        <v>128</v>
      </c>
      <c r="F178" s="1" t="s">
        <v>23</v>
      </c>
      <c r="G178" s="1"/>
      <c r="H178" s="1" t="s">
        <v>77</v>
      </c>
      <c r="I178" s="1"/>
      <c r="J178" s="1"/>
      <c r="K178" s="1"/>
      <c r="L178" s="1"/>
      <c r="M178" s="1"/>
      <c r="N178" s="1"/>
      <c r="O178" s="1" t="s">
        <v>25</v>
      </c>
      <c r="P178" s="1"/>
      <c r="Q178" s="1">
        <v>59</v>
      </c>
      <c r="R178" s="1" t="s">
        <v>70</v>
      </c>
      <c r="S178" s="1">
        <v>0.87434599999999996</v>
      </c>
      <c r="T178" s="1">
        <v>0.98429299999999997</v>
      </c>
      <c r="U178" s="1"/>
      <c r="V178" s="1" t="s">
        <v>32</v>
      </c>
      <c r="W178" s="1" t="s">
        <v>37</v>
      </c>
      <c r="X178" s="1">
        <f t="shared" si="12"/>
        <v>16</v>
      </c>
      <c r="Y178" s="1" t="str">
        <f t="shared" si="11"/>
        <v>high quality</v>
      </c>
    </row>
    <row r="179" spans="1:25" x14ac:dyDescent="0.4">
      <c r="A179" s="1">
        <v>178</v>
      </c>
      <c r="B179" s="1">
        <v>16</v>
      </c>
      <c r="C179" s="1" t="s">
        <v>127</v>
      </c>
      <c r="D179" s="1">
        <v>2019</v>
      </c>
      <c r="E179" s="1" t="s">
        <v>128</v>
      </c>
      <c r="F179" s="1" t="s">
        <v>23</v>
      </c>
      <c r="G179" s="1"/>
      <c r="H179" s="1" t="s">
        <v>47</v>
      </c>
      <c r="I179" s="1"/>
      <c r="J179" s="1"/>
      <c r="K179" s="1"/>
      <c r="L179" s="1"/>
      <c r="M179" s="1"/>
      <c r="N179" s="1"/>
      <c r="O179" s="1" t="s">
        <v>25</v>
      </c>
      <c r="P179" s="1"/>
      <c r="Q179" s="1">
        <v>189</v>
      </c>
      <c r="R179" s="1" t="s">
        <v>70</v>
      </c>
      <c r="S179" s="1">
        <v>0.95811500000000005</v>
      </c>
      <c r="T179" s="1">
        <v>1.0261800000000001</v>
      </c>
      <c r="U179" s="1"/>
      <c r="V179" s="1" t="s">
        <v>32</v>
      </c>
      <c r="W179" s="1" t="s">
        <v>37</v>
      </c>
      <c r="X179" s="1">
        <f t="shared" si="12"/>
        <v>16</v>
      </c>
      <c r="Y179" s="1" t="str">
        <f t="shared" si="11"/>
        <v>high quality</v>
      </c>
    </row>
    <row r="180" spans="1:25" x14ac:dyDescent="0.4">
      <c r="A180" s="1">
        <v>179</v>
      </c>
      <c r="B180" s="1">
        <v>16</v>
      </c>
      <c r="C180" s="1" t="s">
        <v>127</v>
      </c>
      <c r="D180" s="1">
        <v>2019</v>
      </c>
      <c r="E180" s="1" t="s">
        <v>128</v>
      </c>
      <c r="F180" s="1" t="s">
        <v>23</v>
      </c>
      <c r="G180" s="1"/>
      <c r="H180" s="1" t="s">
        <v>131</v>
      </c>
      <c r="I180" s="1"/>
      <c r="J180" s="1"/>
      <c r="K180" s="1"/>
      <c r="L180" s="1"/>
      <c r="M180" s="1"/>
      <c r="N180" s="1"/>
      <c r="O180" s="1" t="s">
        <v>25</v>
      </c>
      <c r="P180" s="1"/>
      <c r="Q180" s="1">
        <v>26</v>
      </c>
      <c r="R180" s="1" t="s">
        <v>70</v>
      </c>
      <c r="S180" s="1">
        <v>0.86911000000000005</v>
      </c>
      <c r="T180" s="1">
        <v>1.05759</v>
      </c>
      <c r="U180" s="1"/>
      <c r="V180" s="1" t="s">
        <v>32</v>
      </c>
      <c r="W180" s="1" t="s">
        <v>37</v>
      </c>
      <c r="X180" s="1">
        <f t="shared" si="12"/>
        <v>16</v>
      </c>
      <c r="Y180" s="1" t="str">
        <f t="shared" si="11"/>
        <v>high quality</v>
      </c>
    </row>
    <row r="181" spans="1:25" x14ac:dyDescent="0.4">
      <c r="A181" s="1">
        <v>180</v>
      </c>
      <c r="B181" s="1">
        <v>16</v>
      </c>
      <c r="C181" s="1" t="s">
        <v>127</v>
      </c>
      <c r="D181" s="1">
        <v>2019</v>
      </c>
      <c r="E181" s="1" t="s">
        <v>128</v>
      </c>
      <c r="F181" s="1" t="s">
        <v>132</v>
      </c>
      <c r="G181" s="1"/>
      <c r="H181" s="1"/>
      <c r="I181" s="1"/>
      <c r="J181" s="1"/>
      <c r="K181" s="1"/>
      <c r="L181" s="1"/>
      <c r="M181" s="1"/>
      <c r="N181" s="1"/>
      <c r="O181" s="1" t="s">
        <v>25</v>
      </c>
      <c r="P181" s="1"/>
      <c r="Q181" s="1">
        <v>183</v>
      </c>
      <c r="R181" s="1" t="s">
        <v>70</v>
      </c>
      <c r="S181" s="1">
        <v>0.91616799999999998</v>
      </c>
      <c r="T181" s="1">
        <v>0.98802400000000001</v>
      </c>
      <c r="U181" s="1"/>
      <c r="V181" s="1" t="s">
        <v>32</v>
      </c>
      <c r="W181" s="1" t="s">
        <v>37</v>
      </c>
      <c r="X181" s="1">
        <f t="shared" si="12"/>
        <v>16</v>
      </c>
      <c r="Y181" s="1" t="str">
        <f t="shared" si="11"/>
        <v>high quality</v>
      </c>
    </row>
    <row r="182" spans="1:25" x14ac:dyDescent="0.4">
      <c r="A182" s="1">
        <v>181</v>
      </c>
      <c r="B182" s="1">
        <v>16</v>
      </c>
      <c r="C182" s="1" t="s">
        <v>127</v>
      </c>
      <c r="D182" s="1">
        <v>2019</v>
      </c>
      <c r="E182" s="1" t="s">
        <v>128</v>
      </c>
      <c r="F182" s="1" t="s">
        <v>133</v>
      </c>
      <c r="G182" s="1"/>
      <c r="H182" s="1"/>
      <c r="I182" s="1"/>
      <c r="J182" s="1"/>
      <c r="K182" s="1"/>
      <c r="L182" s="1"/>
      <c r="M182" s="1"/>
      <c r="N182" s="1"/>
      <c r="O182" s="1" t="s">
        <v>25</v>
      </c>
      <c r="P182" s="1"/>
      <c r="Q182" s="1">
        <v>111</v>
      </c>
      <c r="R182" s="1" t="s">
        <v>70</v>
      </c>
      <c r="S182" s="1">
        <v>0.88024000000000002</v>
      </c>
      <c r="T182" s="1">
        <v>0.96407200000000004</v>
      </c>
      <c r="U182" s="1"/>
      <c r="V182" s="1" t="s">
        <v>32</v>
      </c>
      <c r="W182" s="1" t="s">
        <v>37</v>
      </c>
      <c r="X182" s="1">
        <f t="shared" si="12"/>
        <v>16</v>
      </c>
      <c r="Y182" s="1" t="str">
        <f t="shared" si="11"/>
        <v>high quality</v>
      </c>
    </row>
    <row r="183" spans="1:25" x14ac:dyDescent="0.4">
      <c r="A183" s="1">
        <v>182</v>
      </c>
      <c r="B183" s="1">
        <v>16</v>
      </c>
      <c r="C183" s="1" t="s">
        <v>127</v>
      </c>
      <c r="D183" s="1">
        <v>2019</v>
      </c>
      <c r="E183" s="1" t="s">
        <v>128</v>
      </c>
      <c r="F183" s="1" t="s">
        <v>134</v>
      </c>
      <c r="G183" s="1"/>
      <c r="H183" s="1"/>
      <c r="I183" s="1"/>
      <c r="J183" s="1"/>
      <c r="K183" s="1"/>
      <c r="L183" s="1"/>
      <c r="M183" s="1"/>
      <c r="N183" s="1"/>
      <c r="O183" s="1" t="s">
        <v>25</v>
      </c>
      <c r="P183" s="1"/>
      <c r="Q183" s="1">
        <v>20</v>
      </c>
      <c r="R183" s="1" t="s">
        <v>70</v>
      </c>
      <c r="S183" s="1">
        <v>0.79041899999999998</v>
      </c>
      <c r="T183" s="1">
        <v>1.1197600000000001</v>
      </c>
      <c r="U183" s="1"/>
      <c r="V183" s="1" t="s">
        <v>32</v>
      </c>
      <c r="W183" s="1" t="s">
        <v>37</v>
      </c>
      <c r="X183" s="1">
        <f t="shared" si="12"/>
        <v>16</v>
      </c>
      <c r="Y183" s="1" t="str">
        <f t="shared" si="11"/>
        <v>high quality</v>
      </c>
    </row>
    <row r="184" spans="1:25" x14ac:dyDescent="0.4">
      <c r="A184" s="1">
        <v>183</v>
      </c>
      <c r="B184" s="1">
        <v>16</v>
      </c>
      <c r="C184" s="1" t="s">
        <v>127</v>
      </c>
      <c r="D184" s="1">
        <v>2019</v>
      </c>
      <c r="E184" s="1" t="s">
        <v>128</v>
      </c>
      <c r="F184" s="1" t="s">
        <v>135</v>
      </c>
      <c r="G184" s="1"/>
      <c r="H184" s="1"/>
      <c r="I184" s="1"/>
      <c r="J184" s="1"/>
      <c r="K184" s="1"/>
      <c r="L184" s="1"/>
      <c r="M184" s="1"/>
      <c r="N184" s="1"/>
      <c r="O184" s="1" t="s">
        <v>25</v>
      </c>
      <c r="P184" s="1"/>
      <c r="Q184" s="1">
        <v>17</v>
      </c>
      <c r="R184" s="1" t="s">
        <v>70</v>
      </c>
      <c r="S184" s="1">
        <v>0.76646700000000001</v>
      </c>
      <c r="T184" s="1">
        <v>1.0778399999999999</v>
      </c>
      <c r="U184" s="1"/>
      <c r="V184" s="1" t="s">
        <v>32</v>
      </c>
      <c r="W184" s="1" t="s">
        <v>37</v>
      </c>
      <c r="X184" s="1">
        <f t="shared" si="12"/>
        <v>16</v>
      </c>
      <c r="Y184" s="1" t="str">
        <f t="shared" si="11"/>
        <v>high quality</v>
      </c>
    </row>
    <row r="185" spans="1:25" x14ac:dyDescent="0.4">
      <c r="A185" s="1">
        <v>184</v>
      </c>
      <c r="B185" s="1">
        <v>16</v>
      </c>
      <c r="C185" s="1" t="s">
        <v>127</v>
      </c>
      <c r="D185" s="1">
        <v>2019</v>
      </c>
      <c r="E185" s="1" t="s">
        <v>128</v>
      </c>
      <c r="F185" s="1" t="s">
        <v>136</v>
      </c>
      <c r="G185" s="1"/>
      <c r="H185" s="1"/>
      <c r="I185" s="1"/>
      <c r="J185" s="1"/>
      <c r="K185" s="1"/>
      <c r="L185" s="1"/>
      <c r="M185" s="1"/>
      <c r="N185" s="1"/>
      <c r="O185" s="1" t="s">
        <v>25</v>
      </c>
      <c r="P185" s="1"/>
      <c r="Q185" s="1">
        <v>136</v>
      </c>
      <c r="R185" s="1" t="s">
        <v>70</v>
      </c>
      <c r="S185" s="1">
        <v>1.4071899999999999</v>
      </c>
      <c r="T185" s="1">
        <v>1.58084</v>
      </c>
      <c r="U185" s="1"/>
      <c r="V185" s="1" t="s">
        <v>32</v>
      </c>
      <c r="W185" s="1" t="s">
        <v>37</v>
      </c>
      <c r="X185" s="1">
        <f t="shared" si="12"/>
        <v>16</v>
      </c>
      <c r="Y185" s="1" t="str">
        <f t="shared" si="11"/>
        <v>high quality</v>
      </c>
    </row>
    <row r="186" spans="1:25" x14ac:dyDescent="0.4">
      <c r="A186" s="1">
        <v>185</v>
      </c>
      <c r="B186" s="1">
        <v>16</v>
      </c>
      <c r="C186" s="1" t="s">
        <v>127</v>
      </c>
      <c r="D186" s="1">
        <v>2019</v>
      </c>
      <c r="E186" s="1" t="s">
        <v>128</v>
      </c>
      <c r="F186" s="1" t="s">
        <v>137</v>
      </c>
      <c r="G186" s="1"/>
      <c r="H186" s="1"/>
      <c r="I186" s="1"/>
      <c r="J186" s="1"/>
      <c r="K186" s="1"/>
      <c r="L186" s="1"/>
      <c r="M186" s="1"/>
      <c r="N186" s="1"/>
      <c r="O186" s="1" t="s">
        <v>25</v>
      </c>
      <c r="P186" s="1"/>
      <c r="Q186" s="1">
        <v>64</v>
      </c>
      <c r="R186" s="1" t="s">
        <v>70</v>
      </c>
      <c r="S186" s="1">
        <v>0.88024000000000002</v>
      </c>
      <c r="T186" s="1">
        <v>0.98203600000000002</v>
      </c>
      <c r="U186" s="1"/>
      <c r="V186" s="1" t="s">
        <v>32</v>
      </c>
      <c r="W186" s="1" t="s">
        <v>37</v>
      </c>
      <c r="X186" s="1">
        <f t="shared" si="12"/>
        <v>16</v>
      </c>
      <c r="Y186" s="1" t="str">
        <f t="shared" si="11"/>
        <v>high quality</v>
      </c>
    </row>
    <row r="187" spans="1:25" x14ac:dyDescent="0.4">
      <c r="A187" s="1">
        <v>186</v>
      </c>
      <c r="B187" s="1">
        <v>16</v>
      </c>
      <c r="C187" s="1" t="s">
        <v>127</v>
      </c>
      <c r="D187" s="1">
        <v>2019</v>
      </c>
      <c r="E187" s="1" t="s">
        <v>128</v>
      </c>
      <c r="F187" s="1" t="s">
        <v>138</v>
      </c>
      <c r="G187" s="1"/>
      <c r="H187" s="1"/>
      <c r="I187" s="1"/>
      <c r="J187" s="1"/>
      <c r="K187" s="1"/>
      <c r="L187" s="1"/>
      <c r="M187" s="1"/>
      <c r="N187" s="1"/>
      <c r="O187" s="1" t="s">
        <v>25</v>
      </c>
      <c r="P187" s="1"/>
      <c r="Q187" s="1">
        <v>3</v>
      </c>
      <c r="R187" s="1" t="s">
        <v>70</v>
      </c>
      <c r="S187" s="1">
        <v>0.81437099999999996</v>
      </c>
      <c r="T187" s="1">
        <v>1.04192</v>
      </c>
      <c r="U187" s="1"/>
      <c r="V187" s="1" t="s">
        <v>32</v>
      </c>
      <c r="W187" s="1" t="s">
        <v>37</v>
      </c>
      <c r="X187" s="1">
        <f t="shared" si="12"/>
        <v>16</v>
      </c>
      <c r="Y187" s="1" t="str">
        <f t="shared" si="11"/>
        <v>high quality</v>
      </c>
    </row>
    <row r="188" spans="1:25" x14ac:dyDescent="0.4">
      <c r="A188" s="1">
        <v>187</v>
      </c>
      <c r="B188" s="1">
        <v>16</v>
      </c>
      <c r="C188" s="1" t="s">
        <v>127</v>
      </c>
      <c r="D188" s="1">
        <v>2019</v>
      </c>
      <c r="E188" s="1" t="s">
        <v>128</v>
      </c>
      <c r="F188" s="1" t="s">
        <v>132</v>
      </c>
      <c r="G188" s="1"/>
      <c r="H188" s="1"/>
      <c r="I188" s="1"/>
      <c r="J188" s="1"/>
      <c r="K188" s="1"/>
      <c r="L188" s="1"/>
      <c r="M188" s="1"/>
      <c r="N188" s="1"/>
      <c r="O188" s="1" t="s">
        <v>25</v>
      </c>
      <c r="P188" s="1"/>
      <c r="Q188" s="1">
        <v>20</v>
      </c>
      <c r="R188" s="1" t="s">
        <v>70</v>
      </c>
      <c r="S188" s="1">
        <v>0.89221600000000001</v>
      </c>
      <c r="T188" s="1">
        <v>1.0479000000000001</v>
      </c>
      <c r="U188" s="1"/>
      <c r="V188" s="1" t="s">
        <v>32</v>
      </c>
      <c r="W188" s="1" t="s">
        <v>37</v>
      </c>
      <c r="X188" s="1">
        <f t="shared" si="12"/>
        <v>16</v>
      </c>
      <c r="Y188" s="1" t="str">
        <f t="shared" si="11"/>
        <v>high quality</v>
      </c>
    </row>
    <row r="189" spans="1:25" x14ac:dyDescent="0.4">
      <c r="A189" s="1">
        <v>188</v>
      </c>
      <c r="B189" s="1">
        <v>16</v>
      </c>
      <c r="C189" s="1" t="s">
        <v>127</v>
      </c>
      <c r="D189" s="1">
        <v>2019</v>
      </c>
      <c r="E189" s="1" t="s">
        <v>128</v>
      </c>
      <c r="F189" s="1" t="s">
        <v>133</v>
      </c>
      <c r="G189" s="1"/>
      <c r="H189" s="1"/>
      <c r="I189" s="1"/>
      <c r="J189" s="1"/>
      <c r="K189" s="1"/>
      <c r="L189" s="1"/>
      <c r="M189" s="1"/>
      <c r="N189" s="1"/>
      <c r="O189" s="1" t="s">
        <v>25</v>
      </c>
      <c r="P189" s="1"/>
      <c r="Q189" s="1">
        <v>51</v>
      </c>
      <c r="R189" s="1" t="s">
        <v>70</v>
      </c>
      <c r="S189" s="1">
        <v>0.86227500000000001</v>
      </c>
      <c r="T189" s="1">
        <v>0.97006000000000003</v>
      </c>
      <c r="U189" s="1"/>
      <c r="V189" s="1" t="s">
        <v>32</v>
      </c>
      <c r="W189" s="1" t="s">
        <v>37</v>
      </c>
      <c r="X189" s="1">
        <f t="shared" si="12"/>
        <v>16</v>
      </c>
      <c r="Y189" s="1" t="str">
        <f t="shared" si="11"/>
        <v>high quality</v>
      </c>
    </row>
    <row r="190" spans="1:25" x14ac:dyDescent="0.4">
      <c r="A190" s="1">
        <v>189</v>
      </c>
      <c r="B190" s="1">
        <v>16</v>
      </c>
      <c r="C190" s="1" t="s">
        <v>127</v>
      </c>
      <c r="D190" s="1">
        <v>2019</v>
      </c>
      <c r="E190" s="1" t="s">
        <v>128</v>
      </c>
      <c r="F190" s="1" t="s">
        <v>139</v>
      </c>
      <c r="G190" s="1"/>
      <c r="H190" s="1"/>
      <c r="I190" s="1"/>
      <c r="J190" s="1"/>
      <c r="K190" s="1"/>
      <c r="L190" s="1"/>
      <c r="M190" s="1"/>
      <c r="N190" s="1"/>
      <c r="O190" s="1" t="s">
        <v>25</v>
      </c>
      <c r="P190" s="1"/>
      <c r="Q190" s="1">
        <v>5</v>
      </c>
      <c r="R190" s="1" t="s">
        <v>70</v>
      </c>
      <c r="S190" s="1">
        <v>0.449102</v>
      </c>
      <c r="T190" s="1">
        <v>0.82634700000000005</v>
      </c>
      <c r="U190" s="1"/>
      <c r="V190" s="1" t="s">
        <v>32</v>
      </c>
      <c r="W190" s="1" t="s">
        <v>37</v>
      </c>
      <c r="X190" s="1">
        <f t="shared" si="12"/>
        <v>16</v>
      </c>
      <c r="Y190" s="1" t="str">
        <f t="shared" si="11"/>
        <v>high quality</v>
      </c>
    </row>
    <row r="191" spans="1:25" x14ac:dyDescent="0.4">
      <c r="A191" s="1">
        <v>190</v>
      </c>
      <c r="B191" s="1">
        <v>16</v>
      </c>
      <c r="C191" s="1" t="s">
        <v>127</v>
      </c>
      <c r="D191" s="1">
        <v>2019</v>
      </c>
      <c r="E191" s="1" t="s">
        <v>128</v>
      </c>
      <c r="F191" s="1" t="s">
        <v>135</v>
      </c>
      <c r="G191" s="1"/>
      <c r="H191" s="1"/>
      <c r="I191" s="1"/>
      <c r="J191" s="1"/>
      <c r="K191" s="1"/>
      <c r="L191" s="1"/>
      <c r="M191" s="1"/>
      <c r="N191" s="1"/>
      <c r="O191" s="1" t="s">
        <v>25</v>
      </c>
      <c r="P191" s="1"/>
      <c r="Q191" s="1">
        <v>36</v>
      </c>
      <c r="R191" s="1" t="s">
        <v>70</v>
      </c>
      <c r="S191" s="1">
        <v>0.79640699999999998</v>
      </c>
      <c r="T191" s="1">
        <v>0.91616799999999998</v>
      </c>
      <c r="U191" s="1"/>
      <c r="V191" s="1" t="s">
        <v>32</v>
      </c>
      <c r="W191" s="1" t="s">
        <v>37</v>
      </c>
      <c r="X191" s="1">
        <f t="shared" si="12"/>
        <v>16</v>
      </c>
      <c r="Y191" s="1" t="str">
        <f t="shared" si="11"/>
        <v>high quality</v>
      </c>
    </row>
    <row r="192" spans="1:25" x14ac:dyDescent="0.4">
      <c r="A192" s="1">
        <v>191</v>
      </c>
      <c r="B192" s="1">
        <v>16</v>
      </c>
      <c r="C192" s="1" t="s">
        <v>127</v>
      </c>
      <c r="D192" s="1">
        <v>2019</v>
      </c>
      <c r="E192" s="1" t="s">
        <v>128</v>
      </c>
      <c r="F192" s="1" t="s">
        <v>140</v>
      </c>
      <c r="G192" s="1"/>
      <c r="H192" s="1"/>
      <c r="I192" s="1"/>
      <c r="J192" s="1"/>
      <c r="K192" s="1"/>
      <c r="L192" s="1"/>
      <c r="M192" s="1"/>
      <c r="N192" s="1"/>
      <c r="O192" s="1" t="s">
        <v>25</v>
      </c>
      <c r="P192" s="1"/>
      <c r="Q192" s="1">
        <v>26</v>
      </c>
      <c r="R192" s="1" t="s">
        <v>70</v>
      </c>
      <c r="S192" s="1">
        <v>1.2095800000000001</v>
      </c>
      <c r="T192" s="1">
        <v>1.4790399999999999</v>
      </c>
      <c r="U192" s="1"/>
      <c r="V192" s="1" t="s">
        <v>32</v>
      </c>
      <c r="W192" s="1" t="s">
        <v>37</v>
      </c>
      <c r="X192" s="1">
        <f t="shared" si="12"/>
        <v>16</v>
      </c>
      <c r="Y192" s="1" t="str">
        <f t="shared" si="11"/>
        <v>high quality</v>
      </c>
    </row>
    <row r="193" spans="1:25" x14ac:dyDescent="0.4">
      <c r="A193" s="1">
        <v>192</v>
      </c>
      <c r="B193" s="1">
        <v>16</v>
      </c>
      <c r="C193" s="1" t="s">
        <v>127</v>
      </c>
      <c r="D193" s="1">
        <v>2019</v>
      </c>
      <c r="E193" s="1" t="s">
        <v>128</v>
      </c>
      <c r="F193" s="1" t="s">
        <v>136</v>
      </c>
      <c r="G193" s="1"/>
      <c r="H193" s="1"/>
      <c r="I193" s="1"/>
      <c r="J193" s="1"/>
      <c r="K193" s="1"/>
      <c r="L193" s="1"/>
      <c r="M193" s="1"/>
      <c r="N193" s="1"/>
      <c r="O193" s="1" t="s">
        <v>25</v>
      </c>
      <c r="P193" s="1"/>
      <c r="Q193" s="1">
        <v>130</v>
      </c>
      <c r="R193" s="1" t="s">
        <v>70</v>
      </c>
      <c r="S193" s="1">
        <v>0.94011999999999996</v>
      </c>
      <c r="T193" s="1">
        <v>1.05389</v>
      </c>
      <c r="U193" s="1"/>
      <c r="V193" s="1" t="s">
        <v>32</v>
      </c>
      <c r="W193" s="1" t="s">
        <v>37</v>
      </c>
      <c r="X193" s="1">
        <f t="shared" si="12"/>
        <v>16</v>
      </c>
      <c r="Y193" s="1" t="str">
        <f t="shared" si="11"/>
        <v>high quality</v>
      </c>
    </row>
    <row r="194" spans="1:25" x14ac:dyDescent="0.4">
      <c r="A194" s="1">
        <v>193</v>
      </c>
      <c r="B194" s="1">
        <v>16</v>
      </c>
      <c r="C194" s="1" t="s">
        <v>127</v>
      </c>
      <c r="D194" s="1">
        <v>2019</v>
      </c>
      <c r="E194" s="1" t="s">
        <v>128</v>
      </c>
      <c r="F194" s="1" t="s">
        <v>137</v>
      </c>
      <c r="G194" s="1"/>
      <c r="H194" s="1"/>
      <c r="I194" s="1"/>
      <c r="J194" s="1"/>
      <c r="K194" s="1"/>
      <c r="L194" s="1"/>
      <c r="M194" s="1"/>
      <c r="N194" s="1"/>
      <c r="O194" s="1" t="s">
        <v>25</v>
      </c>
      <c r="P194" s="1"/>
      <c r="Q194" s="1">
        <v>32</v>
      </c>
      <c r="R194" s="1" t="s">
        <v>70</v>
      </c>
      <c r="S194" s="1">
        <v>0.898204</v>
      </c>
      <c r="T194" s="1">
        <v>1.14371</v>
      </c>
      <c r="U194" s="1"/>
      <c r="V194" s="1" t="s">
        <v>32</v>
      </c>
      <c r="W194" s="1" t="s">
        <v>37</v>
      </c>
      <c r="X194" s="1">
        <f t="shared" si="12"/>
        <v>16</v>
      </c>
      <c r="Y194" s="1" t="str">
        <f t="shared" si="11"/>
        <v>high quality</v>
      </c>
    </row>
    <row r="195" spans="1:25" x14ac:dyDescent="0.4">
      <c r="A195" s="1">
        <v>194</v>
      </c>
      <c r="B195" s="1">
        <v>16</v>
      </c>
      <c r="C195" s="1" t="s">
        <v>127</v>
      </c>
      <c r="D195" s="1">
        <v>2019</v>
      </c>
      <c r="E195" s="1" t="s">
        <v>128</v>
      </c>
      <c r="F195" s="1" t="s">
        <v>138</v>
      </c>
      <c r="G195" s="1"/>
      <c r="H195" s="1"/>
      <c r="I195" s="1"/>
      <c r="J195" s="1"/>
      <c r="K195" s="1"/>
      <c r="L195" s="1"/>
      <c r="M195" s="1"/>
      <c r="N195" s="1"/>
      <c r="O195" s="1" t="s">
        <v>25</v>
      </c>
      <c r="P195" s="1"/>
      <c r="Q195" s="1">
        <v>43</v>
      </c>
      <c r="R195" s="1" t="s">
        <v>70</v>
      </c>
      <c r="S195" s="1">
        <v>0.898204</v>
      </c>
      <c r="T195" s="1">
        <v>1.04192</v>
      </c>
      <c r="U195" s="1"/>
      <c r="V195" s="1" t="s">
        <v>32</v>
      </c>
      <c r="W195" s="1" t="s">
        <v>37</v>
      </c>
      <c r="X195" s="1">
        <f t="shared" si="12"/>
        <v>16</v>
      </c>
      <c r="Y195" s="1" t="str">
        <f t="shared" ref="Y195:Y258" si="13">IF(X195&lt;15,"low quality","high quality")</f>
        <v>high quality</v>
      </c>
    </row>
    <row r="196" spans="1:25" x14ac:dyDescent="0.4">
      <c r="A196" s="1">
        <v>195</v>
      </c>
      <c r="B196" s="1">
        <v>16</v>
      </c>
      <c r="C196" s="1" t="s">
        <v>127</v>
      </c>
      <c r="D196" s="1">
        <v>2019</v>
      </c>
      <c r="E196" s="1" t="s">
        <v>128</v>
      </c>
      <c r="F196" s="1" t="s">
        <v>141</v>
      </c>
      <c r="G196" s="1"/>
      <c r="H196" s="1"/>
      <c r="I196" s="1"/>
      <c r="J196" s="1"/>
      <c r="K196" s="1"/>
      <c r="L196" s="1"/>
      <c r="M196" s="1"/>
      <c r="N196" s="1"/>
      <c r="O196" s="1" t="s">
        <v>25</v>
      </c>
      <c r="P196" s="1"/>
      <c r="Q196" s="1">
        <v>83</v>
      </c>
      <c r="R196" s="1" t="s">
        <v>70</v>
      </c>
      <c r="S196" s="1">
        <v>0.79640699999999998</v>
      </c>
      <c r="T196" s="1">
        <v>0.97006000000000003</v>
      </c>
      <c r="U196" s="1"/>
      <c r="V196" s="1" t="s">
        <v>32</v>
      </c>
      <c r="W196" s="1" t="s">
        <v>37</v>
      </c>
      <c r="X196" s="1">
        <f t="shared" si="12"/>
        <v>16</v>
      </c>
      <c r="Y196" s="1" t="str">
        <f t="shared" si="13"/>
        <v>high quality</v>
      </c>
    </row>
    <row r="197" spans="1:25" x14ac:dyDescent="0.4">
      <c r="A197" s="1">
        <v>196</v>
      </c>
      <c r="B197" s="1">
        <v>17</v>
      </c>
      <c r="C197" s="1" t="s">
        <v>142</v>
      </c>
      <c r="D197" s="1">
        <v>2023</v>
      </c>
      <c r="E197" s="1" t="s">
        <v>143</v>
      </c>
      <c r="F197" s="1" t="s">
        <v>23</v>
      </c>
      <c r="G197" s="1"/>
      <c r="H197" s="1"/>
      <c r="I197" s="1"/>
      <c r="J197" s="1"/>
      <c r="K197" s="1"/>
      <c r="L197" s="1"/>
      <c r="M197" s="1"/>
      <c r="N197" s="1"/>
      <c r="O197" s="1" t="s">
        <v>25</v>
      </c>
      <c r="P197" s="1">
        <v>92</v>
      </c>
      <c r="Q197" s="1">
        <v>433</v>
      </c>
      <c r="R197" s="1" t="s">
        <v>27</v>
      </c>
      <c r="S197" s="1">
        <v>7.5</v>
      </c>
      <c r="T197" s="1">
        <v>10.9375</v>
      </c>
      <c r="U197" s="1"/>
      <c r="V197" s="1" t="s">
        <v>32</v>
      </c>
      <c r="W197" s="1" t="s">
        <v>37</v>
      </c>
      <c r="X197" s="1">
        <f t="shared" ref="X197:X203" si="14">2+2+2+2+2+2+1+2</f>
        <v>15</v>
      </c>
      <c r="Y197" s="1" t="str">
        <f t="shared" si="13"/>
        <v>high quality</v>
      </c>
    </row>
    <row r="198" spans="1:25" x14ac:dyDescent="0.4">
      <c r="A198" s="1">
        <v>197</v>
      </c>
      <c r="B198" s="1">
        <v>17</v>
      </c>
      <c r="C198" s="1" t="s">
        <v>142</v>
      </c>
      <c r="D198" s="1">
        <v>2023</v>
      </c>
      <c r="E198" s="1" t="s">
        <v>143</v>
      </c>
      <c r="F198" s="1" t="s">
        <v>23</v>
      </c>
      <c r="G198" s="1"/>
      <c r="H198" s="1"/>
      <c r="I198" s="1"/>
      <c r="J198" s="1"/>
      <c r="K198" s="1" t="s">
        <v>38</v>
      </c>
      <c r="L198" s="1"/>
      <c r="M198" s="1"/>
      <c r="N198" s="1"/>
      <c r="O198" s="1" t="s">
        <v>25</v>
      </c>
      <c r="P198" s="1">
        <v>44</v>
      </c>
      <c r="Q198" s="1">
        <v>132</v>
      </c>
      <c r="R198" s="1" t="s">
        <v>27</v>
      </c>
      <c r="S198" s="1">
        <v>18.271599999999999</v>
      </c>
      <c r="T198" s="1">
        <v>24.444400000000002</v>
      </c>
      <c r="U198" s="1"/>
      <c r="V198" s="1" t="s">
        <v>32</v>
      </c>
      <c r="W198" s="1" t="s">
        <v>37</v>
      </c>
      <c r="X198" s="1">
        <f t="shared" si="14"/>
        <v>15</v>
      </c>
      <c r="Y198" s="1" t="str">
        <f t="shared" si="13"/>
        <v>high quality</v>
      </c>
    </row>
    <row r="199" spans="1:25" x14ac:dyDescent="0.4">
      <c r="A199" s="1">
        <v>198</v>
      </c>
      <c r="B199" s="1">
        <v>17</v>
      </c>
      <c r="C199" s="1" t="s">
        <v>142</v>
      </c>
      <c r="D199" s="1">
        <v>2023</v>
      </c>
      <c r="E199" s="1" t="s">
        <v>143</v>
      </c>
      <c r="F199" s="1" t="s">
        <v>23</v>
      </c>
      <c r="G199" s="1"/>
      <c r="H199" s="1"/>
      <c r="I199" s="1"/>
      <c r="J199" s="1"/>
      <c r="K199" s="1" t="s">
        <v>38</v>
      </c>
      <c r="L199" s="1"/>
      <c r="M199" s="1"/>
      <c r="N199" s="1"/>
      <c r="O199" s="1" t="s">
        <v>25</v>
      </c>
      <c r="P199" s="1">
        <v>15</v>
      </c>
      <c r="Q199" s="1">
        <v>60</v>
      </c>
      <c r="R199" s="1" t="s">
        <v>27</v>
      </c>
      <c r="S199" s="1">
        <v>3.2098800000000001</v>
      </c>
      <c r="T199" s="1">
        <v>11.1111</v>
      </c>
      <c r="U199" s="1"/>
      <c r="V199" s="1" t="s">
        <v>32</v>
      </c>
      <c r="W199" s="1" t="s">
        <v>37</v>
      </c>
      <c r="X199" s="1">
        <f t="shared" si="14"/>
        <v>15</v>
      </c>
      <c r="Y199" s="1" t="str">
        <f t="shared" si="13"/>
        <v>high quality</v>
      </c>
    </row>
    <row r="200" spans="1:25" x14ac:dyDescent="0.4">
      <c r="A200" s="1">
        <v>199</v>
      </c>
      <c r="B200" s="1">
        <v>17</v>
      </c>
      <c r="C200" s="1" t="s">
        <v>142</v>
      </c>
      <c r="D200" s="1">
        <v>2023</v>
      </c>
      <c r="E200" s="1" t="s">
        <v>143</v>
      </c>
      <c r="F200" s="1" t="s">
        <v>23</v>
      </c>
      <c r="G200" s="1"/>
      <c r="H200" s="1"/>
      <c r="I200" s="1"/>
      <c r="J200" s="1"/>
      <c r="K200" s="1" t="s">
        <v>38</v>
      </c>
      <c r="L200" s="1"/>
      <c r="M200" s="1"/>
      <c r="N200" s="1"/>
      <c r="O200" s="1" t="s">
        <v>25</v>
      </c>
      <c r="P200" s="1">
        <v>8</v>
      </c>
      <c r="Q200" s="1">
        <v>38</v>
      </c>
      <c r="R200" s="1" t="s">
        <v>27</v>
      </c>
      <c r="S200" s="1">
        <v>-4.8148099999999996</v>
      </c>
      <c r="T200" s="1">
        <v>4.5678999999999998</v>
      </c>
      <c r="U200" s="1"/>
      <c r="V200" s="1" t="s">
        <v>32</v>
      </c>
      <c r="W200" s="1" t="s">
        <v>37</v>
      </c>
      <c r="X200" s="1">
        <f t="shared" si="14"/>
        <v>15</v>
      </c>
      <c r="Y200" s="1" t="str">
        <f t="shared" si="13"/>
        <v>high quality</v>
      </c>
    </row>
    <row r="201" spans="1:25" x14ac:dyDescent="0.4">
      <c r="A201" s="1">
        <v>200</v>
      </c>
      <c r="B201" s="1">
        <v>17</v>
      </c>
      <c r="C201" s="1" t="s">
        <v>142</v>
      </c>
      <c r="D201" s="1">
        <v>2023</v>
      </c>
      <c r="E201" s="1" t="s">
        <v>143</v>
      </c>
      <c r="F201" s="1" t="s">
        <v>23</v>
      </c>
      <c r="G201" s="1"/>
      <c r="H201" s="1"/>
      <c r="I201" s="1"/>
      <c r="J201" s="1"/>
      <c r="K201" s="1" t="s">
        <v>40</v>
      </c>
      <c r="L201" s="1"/>
      <c r="M201" s="1"/>
      <c r="N201" s="1"/>
      <c r="O201" s="1" t="s">
        <v>25</v>
      </c>
      <c r="P201" s="1">
        <v>21</v>
      </c>
      <c r="Q201" s="1">
        <v>99</v>
      </c>
      <c r="R201" s="1" t="s">
        <v>27</v>
      </c>
      <c r="S201" s="1">
        <v>1.7283999999999999</v>
      </c>
      <c r="T201" s="1">
        <v>7.7777799999999999</v>
      </c>
      <c r="U201" s="1"/>
      <c r="V201" s="1" t="s">
        <v>32</v>
      </c>
      <c r="W201" s="1" t="s">
        <v>37</v>
      </c>
      <c r="X201" s="1">
        <f t="shared" si="14"/>
        <v>15</v>
      </c>
      <c r="Y201" s="1" t="str">
        <f t="shared" si="13"/>
        <v>high quality</v>
      </c>
    </row>
    <row r="202" spans="1:25" x14ac:dyDescent="0.4">
      <c r="A202" s="1">
        <v>201</v>
      </c>
      <c r="B202" s="1">
        <v>17</v>
      </c>
      <c r="C202" s="1" t="s">
        <v>142</v>
      </c>
      <c r="D202" s="1">
        <v>2023</v>
      </c>
      <c r="E202" s="1" t="s">
        <v>143</v>
      </c>
      <c r="F202" s="1" t="s">
        <v>23</v>
      </c>
      <c r="G202" s="1"/>
      <c r="H202" s="1"/>
      <c r="I202" s="1"/>
      <c r="J202" s="1"/>
      <c r="K202" s="1" t="s">
        <v>40</v>
      </c>
      <c r="L202" s="1"/>
      <c r="M202" s="1"/>
      <c r="N202" s="1"/>
      <c r="O202" s="1" t="s">
        <v>25</v>
      </c>
      <c r="P202" s="1">
        <v>17</v>
      </c>
      <c r="Q202" s="1">
        <v>66</v>
      </c>
      <c r="R202" s="1" t="s">
        <v>27</v>
      </c>
      <c r="S202" s="1">
        <v>-0.74074099999999998</v>
      </c>
      <c r="T202" s="1">
        <v>7.2839499999999999</v>
      </c>
      <c r="U202" s="1"/>
      <c r="V202" s="1" t="s">
        <v>32</v>
      </c>
      <c r="W202" s="1" t="s">
        <v>37</v>
      </c>
      <c r="X202" s="1">
        <f t="shared" si="14"/>
        <v>15</v>
      </c>
      <c r="Y202" s="1" t="str">
        <f t="shared" si="13"/>
        <v>high quality</v>
      </c>
    </row>
    <row r="203" spans="1:25" x14ac:dyDescent="0.4">
      <c r="A203" s="1">
        <v>202</v>
      </c>
      <c r="B203" s="1">
        <v>17</v>
      </c>
      <c r="C203" s="1" t="s">
        <v>142</v>
      </c>
      <c r="D203" s="1">
        <v>2023</v>
      </c>
      <c r="E203" s="1" t="s">
        <v>143</v>
      </c>
      <c r="F203" s="1" t="s">
        <v>23</v>
      </c>
      <c r="G203" s="1"/>
      <c r="H203" s="1"/>
      <c r="I203" s="1"/>
      <c r="J203" s="1"/>
      <c r="K203" s="1" t="s">
        <v>40</v>
      </c>
      <c r="L203" s="1"/>
      <c r="M203" s="1"/>
      <c r="N203" s="1"/>
      <c r="O203" s="1" t="s">
        <v>25</v>
      </c>
      <c r="P203" s="1">
        <v>6</v>
      </c>
      <c r="Q203" s="1">
        <v>22</v>
      </c>
      <c r="R203" s="1" t="s">
        <v>27</v>
      </c>
      <c r="S203" s="1">
        <v>8.3950600000000009</v>
      </c>
      <c r="T203" s="1">
        <v>20.9877</v>
      </c>
      <c r="U203" s="1"/>
      <c r="V203" s="1" t="s">
        <v>32</v>
      </c>
      <c r="W203" s="1" t="s">
        <v>37</v>
      </c>
      <c r="X203" s="1">
        <f t="shared" si="14"/>
        <v>15</v>
      </c>
      <c r="Y203" s="1" t="str">
        <f t="shared" si="13"/>
        <v>high quality</v>
      </c>
    </row>
    <row r="204" spans="1:25" x14ac:dyDescent="0.4">
      <c r="A204" s="1">
        <v>203</v>
      </c>
      <c r="B204" s="1">
        <v>18</v>
      </c>
      <c r="C204" s="1" t="s">
        <v>144</v>
      </c>
      <c r="D204" s="1">
        <v>2022</v>
      </c>
      <c r="E204" s="1" t="s">
        <v>145</v>
      </c>
      <c r="F204" s="1" t="s">
        <v>23</v>
      </c>
      <c r="G204" s="1"/>
      <c r="H204" s="1"/>
      <c r="I204" s="1" t="s">
        <v>82</v>
      </c>
      <c r="J204" s="1"/>
      <c r="K204" s="1"/>
      <c r="L204" s="1"/>
      <c r="M204" s="1" t="s">
        <v>44</v>
      </c>
      <c r="N204" s="1"/>
      <c r="O204" s="1" t="s">
        <v>25</v>
      </c>
      <c r="P204" s="1"/>
      <c r="Q204" s="1">
        <v>63</v>
      </c>
      <c r="R204" s="1" t="s">
        <v>15</v>
      </c>
      <c r="S204" s="1">
        <v>-0.188889</v>
      </c>
      <c r="T204" s="1">
        <v>-7.4074100000000004E-2</v>
      </c>
      <c r="U204" s="1"/>
      <c r="V204" s="1" t="s">
        <v>33</v>
      </c>
      <c r="W204" s="1" t="s">
        <v>37</v>
      </c>
      <c r="X204" s="1">
        <f t="shared" ref="X204:X261" si="15">2+2+2+2+2+2+2+1</f>
        <v>15</v>
      </c>
      <c r="Y204" s="1" t="str">
        <f t="shared" si="13"/>
        <v>high quality</v>
      </c>
    </row>
    <row r="205" spans="1:25" x14ac:dyDescent="0.4">
      <c r="A205" s="1">
        <v>204</v>
      </c>
      <c r="B205" s="1">
        <v>18</v>
      </c>
      <c r="C205" s="1" t="s">
        <v>144</v>
      </c>
      <c r="D205" s="1">
        <v>2022</v>
      </c>
      <c r="E205" s="1" t="s">
        <v>145</v>
      </c>
      <c r="F205" s="1" t="s">
        <v>23</v>
      </c>
      <c r="G205" s="1"/>
      <c r="H205" s="1"/>
      <c r="I205" s="1" t="s">
        <v>82</v>
      </c>
      <c r="J205" s="1"/>
      <c r="K205" s="1"/>
      <c r="L205" s="1"/>
      <c r="M205" s="1" t="s">
        <v>43</v>
      </c>
      <c r="N205" s="1"/>
      <c r="O205" s="1" t="s">
        <v>25</v>
      </c>
      <c r="P205" s="1"/>
      <c r="Q205" s="1">
        <v>7</v>
      </c>
      <c r="R205" s="1" t="s">
        <v>15</v>
      </c>
      <c r="S205" s="1">
        <v>-4.4444400000000002E-2</v>
      </c>
      <c r="T205" s="1">
        <v>-7.4074099999999997E-3</v>
      </c>
      <c r="U205" s="1"/>
      <c r="V205" s="1" t="s">
        <v>33</v>
      </c>
      <c r="W205" s="1" t="s">
        <v>37</v>
      </c>
      <c r="X205" s="1">
        <f t="shared" si="15"/>
        <v>15</v>
      </c>
      <c r="Y205" s="1" t="str">
        <f t="shared" si="13"/>
        <v>high quality</v>
      </c>
    </row>
    <row r="206" spans="1:25" x14ac:dyDescent="0.4">
      <c r="A206" s="1">
        <v>205</v>
      </c>
      <c r="B206" s="1">
        <v>18</v>
      </c>
      <c r="C206" s="1" t="s">
        <v>144</v>
      </c>
      <c r="D206" s="1">
        <v>2022</v>
      </c>
      <c r="E206" s="1" t="s">
        <v>145</v>
      </c>
      <c r="F206" s="1" t="s">
        <v>23</v>
      </c>
      <c r="G206" s="1"/>
      <c r="H206" s="1"/>
      <c r="I206" s="1" t="s">
        <v>82</v>
      </c>
      <c r="J206" s="1"/>
      <c r="K206" s="1"/>
      <c r="L206" s="1"/>
      <c r="M206" s="1"/>
      <c r="N206" s="1"/>
      <c r="O206" s="1" t="s">
        <v>25</v>
      </c>
      <c r="P206" s="1"/>
      <c r="Q206" s="1">
        <v>138</v>
      </c>
      <c r="R206" s="1" t="s">
        <v>15</v>
      </c>
      <c r="S206" s="1">
        <v>-0.147368</v>
      </c>
      <c r="T206" s="1">
        <v>-7.0175399999999999E-2</v>
      </c>
      <c r="U206" s="1"/>
      <c r="V206" s="1" t="s">
        <v>33</v>
      </c>
      <c r="W206" s="1" t="s">
        <v>37</v>
      </c>
      <c r="X206" s="1">
        <f t="shared" si="15"/>
        <v>15</v>
      </c>
      <c r="Y206" s="1" t="str">
        <f t="shared" si="13"/>
        <v>high quality</v>
      </c>
    </row>
    <row r="207" spans="1:25" x14ac:dyDescent="0.4">
      <c r="A207" s="1">
        <v>206</v>
      </c>
      <c r="B207" s="1">
        <v>18</v>
      </c>
      <c r="C207" s="1" t="s">
        <v>144</v>
      </c>
      <c r="D207" s="1">
        <v>2022</v>
      </c>
      <c r="E207" s="1" t="s">
        <v>145</v>
      </c>
      <c r="F207" s="1" t="s">
        <v>23</v>
      </c>
      <c r="G207" s="1"/>
      <c r="H207" s="1"/>
      <c r="I207" s="1" t="s">
        <v>82</v>
      </c>
      <c r="J207" s="1"/>
      <c r="K207" s="1"/>
      <c r="L207" s="1"/>
      <c r="M207" s="1" t="s">
        <v>43</v>
      </c>
      <c r="N207" s="1"/>
      <c r="O207" s="1" t="s">
        <v>25</v>
      </c>
      <c r="P207" s="1"/>
      <c r="Q207" s="1">
        <v>75</v>
      </c>
      <c r="R207" s="1" t="s">
        <v>15</v>
      </c>
      <c r="S207" s="1">
        <v>-0.15087700000000001</v>
      </c>
      <c r="T207" s="1">
        <v>-7.0175399999999999E-2</v>
      </c>
      <c r="U207" s="1"/>
      <c r="V207" s="1" t="s">
        <v>33</v>
      </c>
      <c r="W207" s="1" t="s">
        <v>37</v>
      </c>
      <c r="X207" s="1">
        <f t="shared" si="15"/>
        <v>15</v>
      </c>
      <c r="Y207" s="1" t="str">
        <f t="shared" si="13"/>
        <v>high quality</v>
      </c>
    </row>
    <row r="208" spans="1:25" x14ac:dyDescent="0.4">
      <c r="A208" s="1">
        <v>207</v>
      </c>
      <c r="B208" s="1">
        <v>19</v>
      </c>
      <c r="C208" s="1" t="s">
        <v>155</v>
      </c>
      <c r="D208" s="1">
        <v>2023</v>
      </c>
      <c r="E208" s="1" t="s">
        <v>156</v>
      </c>
      <c r="F208" s="1" t="s">
        <v>23</v>
      </c>
      <c r="G208" s="1" t="s">
        <v>66</v>
      </c>
      <c r="H208" s="1"/>
      <c r="I208" s="1"/>
      <c r="J208" s="1"/>
      <c r="K208" s="1" t="s">
        <v>40</v>
      </c>
      <c r="L208" s="1"/>
      <c r="M208" s="1"/>
      <c r="N208" s="1"/>
      <c r="O208" s="1" t="s">
        <v>25</v>
      </c>
      <c r="P208" s="1"/>
      <c r="Q208" s="1">
        <v>275</v>
      </c>
      <c r="R208" s="1" t="s">
        <v>70</v>
      </c>
      <c r="S208" s="1">
        <v>0.91168800000000005</v>
      </c>
      <c r="T208" s="1">
        <v>0.96233800000000003</v>
      </c>
      <c r="U208" s="1"/>
      <c r="V208" s="1" t="s">
        <v>28</v>
      </c>
      <c r="W208" s="1" t="s">
        <v>37</v>
      </c>
      <c r="X208" s="1">
        <f t="shared" si="15"/>
        <v>15</v>
      </c>
      <c r="Y208" s="1" t="str">
        <f t="shared" si="13"/>
        <v>high quality</v>
      </c>
    </row>
    <row r="209" spans="1:25" x14ac:dyDescent="0.4">
      <c r="A209" s="1">
        <v>208</v>
      </c>
      <c r="B209" s="1">
        <v>19</v>
      </c>
      <c r="C209" s="1" t="s">
        <v>155</v>
      </c>
      <c r="D209" s="1">
        <v>2023</v>
      </c>
      <c r="E209" s="1" t="s">
        <v>156</v>
      </c>
      <c r="F209" s="1" t="s">
        <v>23</v>
      </c>
      <c r="G209" s="1" t="s">
        <v>66</v>
      </c>
      <c r="H209" s="1"/>
      <c r="I209" s="1"/>
      <c r="J209" s="1"/>
      <c r="K209" s="1" t="s">
        <v>38</v>
      </c>
      <c r="L209" s="1"/>
      <c r="M209" s="1"/>
      <c r="N209" s="1"/>
      <c r="O209" s="1" t="s">
        <v>25</v>
      </c>
      <c r="P209" s="1"/>
      <c r="Q209" s="1">
        <v>110</v>
      </c>
      <c r="R209" s="1" t="s">
        <v>70</v>
      </c>
      <c r="S209" s="1">
        <v>1.0103899999999999</v>
      </c>
      <c r="T209" s="1">
        <v>1.11039</v>
      </c>
      <c r="U209" s="1"/>
      <c r="V209" s="1" t="s">
        <v>28</v>
      </c>
      <c r="W209" s="1" t="s">
        <v>37</v>
      </c>
      <c r="X209" s="1">
        <f t="shared" si="15"/>
        <v>15</v>
      </c>
      <c r="Y209" s="1" t="str">
        <f t="shared" si="13"/>
        <v>high quality</v>
      </c>
    </row>
    <row r="210" spans="1:25" x14ac:dyDescent="0.4">
      <c r="A210" s="1">
        <v>209</v>
      </c>
      <c r="B210" s="1">
        <v>19</v>
      </c>
      <c r="C210" s="1" t="s">
        <v>155</v>
      </c>
      <c r="D210" s="1">
        <v>2023</v>
      </c>
      <c r="E210" s="1" t="s">
        <v>156</v>
      </c>
      <c r="F210" s="1" t="s">
        <v>23</v>
      </c>
      <c r="G210" s="1" t="s">
        <v>66</v>
      </c>
      <c r="H210" s="1"/>
      <c r="I210" s="1"/>
      <c r="J210" s="1"/>
      <c r="K210" s="1" t="s">
        <v>40</v>
      </c>
      <c r="L210" s="1"/>
      <c r="M210" s="1"/>
      <c r="N210" s="1"/>
      <c r="O210" s="1" t="s">
        <v>25</v>
      </c>
      <c r="P210" s="1"/>
      <c r="Q210" s="1">
        <v>122</v>
      </c>
      <c r="R210" s="1" t="s">
        <v>70</v>
      </c>
      <c r="S210" s="1">
        <v>0.95064899999999997</v>
      </c>
      <c r="T210" s="1">
        <v>1.04156</v>
      </c>
      <c r="U210" s="1"/>
      <c r="V210" s="1" t="s">
        <v>28</v>
      </c>
      <c r="W210" s="1" t="s">
        <v>37</v>
      </c>
      <c r="X210" s="1">
        <f t="shared" si="15"/>
        <v>15</v>
      </c>
      <c r="Y210" s="1" t="str">
        <f t="shared" si="13"/>
        <v>high quality</v>
      </c>
    </row>
    <row r="211" spans="1:25" x14ac:dyDescent="0.4">
      <c r="A211" s="1">
        <v>210</v>
      </c>
      <c r="B211" s="1">
        <v>19</v>
      </c>
      <c r="C211" s="1" t="s">
        <v>155</v>
      </c>
      <c r="D211" s="1">
        <v>2023</v>
      </c>
      <c r="E211" s="1" t="s">
        <v>156</v>
      </c>
      <c r="F211" s="1" t="s">
        <v>23</v>
      </c>
      <c r="G211" s="1" t="s">
        <v>66</v>
      </c>
      <c r="H211" s="1"/>
      <c r="I211" s="1"/>
      <c r="J211" s="1"/>
      <c r="K211" s="1" t="s">
        <v>64</v>
      </c>
      <c r="L211" s="1"/>
      <c r="M211" s="1"/>
      <c r="N211" s="1"/>
      <c r="O211" s="1" t="s">
        <v>25</v>
      </c>
      <c r="P211" s="1"/>
      <c r="Q211" s="1">
        <v>165</v>
      </c>
      <c r="R211" s="1" t="s">
        <v>70</v>
      </c>
      <c r="S211" s="1">
        <v>0.95714299999999997</v>
      </c>
      <c r="T211" s="1">
        <v>1.0805199999999999</v>
      </c>
      <c r="U211" s="1"/>
      <c r="V211" s="1" t="s">
        <v>28</v>
      </c>
      <c r="W211" s="1" t="s">
        <v>37</v>
      </c>
      <c r="X211" s="1">
        <f t="shared" si="15"/>
        <v>15</v>
      </c>
      <c r="Y211" s="1" t="str">
        <f t="shared" si="13"/>
        <v>high quality</v>
      </c>
    </row>
    <row r="212" spans="1:25" x14ac:dyDescent="0.4">
      <c r="A212" s="1">
        <v>211</v>
      </c>
      <c r="B212" s="1">
        <v>19</v>
      </c>
      <c r="C212" s="1" t="s">
        <v>155</v>
      </c>
      <c r="D212" s="1">
        <v>2023</v>
      </c>
      <c r="E212" s="1" t="s">
        <v>156</v>
      </c>
      <c r="F212" s="1" t="s">
        <v>23</v>
      </c>
      <c r="G212" s="1" t="s">
        <v>66</v>
      </c>
      <c r="H212" s="1"/>
      <c r="I212" s="1"/>
      <c r="J212" s="1"/>
      <c r="K212" s="1"/>
      <c r="L212" s="1"/>
      <c r="M212" s="1" t="s">
        <v>43</v>
      </c>
      <c r="N212" s="1"/>
      <c r="O212" s="1" t="s">
        <v>25</v>
      </c>
      <c r="P212" s="1"/>
      <c r="Q212" s="1">
        <v>523</v>
      </c>
      <c r="R212" s="1" t="s">
        <v>70</v>
      </c>
      <c r="S212" s="1">
        <v>1.13117</v>
      </c>
      <c r="T212" s="1">
        <v>1.1701299999999999</v>
      </c>
      <c r="U212" s="1"/>
      <c r="V212" s="1" t="s">
        <v>28</v>
      </c>
      <c r="W212" s="1" t="s">
        <v>37</v>
      </c>
      <c r="X212" s="1">
        <f t="shared" si="15"/>
        <v>15</v>
      </c>
      <c r="Y212" s="1" t="str">
        <f t="shared" si="13"/>
        <v>high quality</v>
      </c>
    </row>
    <row r="213" spans="1:25" x14ac:dyDescent="0.4">
      <c r="A213" s="1">
        <v>212</v>
      </c>
      <c r="B213" s="1">
        <v>19</v>
      </c>
      <c r="C213" s="1" t="s">
        <v>155</v>
      </c>
      <c r="D213" s="1">
        <v>2023</v>
      </c>
      <c r="E213" s="1" t="s">
        <v>156</v>
      </c>
      <c r="F213" s="1" t="s">
        <v>23</v>
      </c>
      <c r="G213" s="1" t="s">
        <v>66</v>
      </c>
      <c r="H213" s="1"/>
      <c r="I213" s="1"/>
      <c r="J213" s="1"/>
      <c r="K213" s="1"/>
      <c r="L213" s="1"/>
      <c r="M213" s="1" t="s">
        <v>45</v>
      </c>
      <c r="N213" s="1"/>
      <c r="O213" s="1" t="s">
        <v>25</v>
      </c>
      <c r="P213" s="1"/>
      <c r="Q213" s="1">
        <v>13</v>
      </c>
      <c r="R213" s="1" t="s">
        <v>70</v>
      </c>
      <c r="S213" s="1">
        <v>0.81168799999999997</v>
      </c>
      <c r="T213" s="1">
        <v>1.0220800000000001</v>
      </c>
      <c r="U213" s="1"/>
      <c r="V213" s="1" t="s">
        <v>28</v>
      </c>
      <c r="W213" s="1" t="s">
        <v>37</v>
      </c>
      <c r="X213" s="1">
        <f t="shared" si="15"/>
        <v>15</v>
      </c>
      <c r="Y213" s="1" t="str">
        <f t="shared" si="13"/>
        <v>high quality</v>
      </c>
    </row>
    <row r="214" spans="1:25" x14ac:dyDescent="0.4">
      <c r="A214" s="1">
        <v>213</v>
      </c>
      <c r="B214" s="1">
        <v>19</v>
      </c>
      <c r="C214" s="1" t="s">
        <v>155</v>
      </c>
      <c r="D214" s="1">
        <v>2023</v>
      </c>
      <c r="E214" s="1" t="s">
        <v>156</v>
      </c>
      <c r="F214" s="1" t="s">
        <v>23</v>
      </c>
      <c r="G214" s="1" t="s">
        <v>66</v>
      </c>
      <c r="H214" s="1"/>
      <c r="I214" s="1"/>
      <c r="J214" s="1"/>
      <c r="K214" s="1" t="s">
        <v>40</v>
      </c>
      <c r="L214" s="1" t="s">
        <v>146</v>
      </c>
      <c r="M214" s="1"/>
      <c r="N214" s="1"/>
      <c r="O214" s="1" t="s">
        <v>25</v>
      </c>
      <c r="P214" s="1"/>
      <c r="Q214" s="1">
        <v>84</v>
      </c>
      <c r="R214" s="1" t="s">
        <v>70</v>
      </c>
      <c r="S214" s="1">
        <v>1.0196099999999999</v>
      </c>
      <c r="T214" s="1">
        <v>1.0882400000000001</v>
      </c>
      <c r="U214" s="1"/>
      <c r="V214" s="1" t="s">
        <v>28</v>
      </c>
      <c r="W214" s="1" t="s">
        <v>37</v>
      </c>
      <c r="X214" s="1">
        <f t="shared" si="15"/>
        <v>15</v>
      </c>
      <c r="Y214" s="1" t="str">
        <f t="shared" si="13"/>
        <v>high quality</v>
      </c>
    </row>
    <row r="215" spans="1:25" x14ac:dyDescent="0.4">
      <c r="A215" s="1">
        <v>214</v>
      </c>
      <c r="B215" s="1">
        <v>19</v>
      </c>
      <c r="C215" s="1" t="s">
        <v>155</v>
      </c>
      <c r="D215" s="1">
        <v>2023</v>
      </c>
      <c r="E215" s="1" t="s">
        <v>156</v>
      </c>
      <c r="F215" s="1" t="s">
        <v>23</v>
      </c>
      <c r="G215" s="1" t="s">
        <v>66</v>
      </c>
      <c r="H215" s="1"/>
      <c r="I215" s="1"/>
      <c r="J215" s="1"/>
      <c r="K215" s="1" t="s">
        <v>40</v>
      </c>
      <c r="L215" s="1" t="s">
        <v>147</v>
      </c>
      <c r="M215" s="1"/>
      <c r="N215" s="1"/>
      <c r="O215" s="1" t="s">
        <v>25</v>
      </c>
      <c r="P215" s="1"/>
      <c r="Q215" s="1">
        <v>89</v>
      </c>
      <c r="R215" s="1" t="s">
        <v>70</v>
      </c>
      <c r="S215" s="1">
        <v>0.87254900000000002</v>
      </c>
      <c r="T215" s="1">
        <v>0.95588200000000001</v>
      </c>
      <c r="U215" s="1"/>
      <c r="V215" s="1" t="s">
        <v>28</v>
      </c>
      <c r="W215" s="1" t="s">
        <v>37</v>
      </c>
      <c r="X215" s="1">
        <f t="shared" si="15"/>
        <v>15</v>
      </c>
      <c r="Y215" s="1" t="str">
        <f t="shared" si="13"/>
        <v>high quality</v>
      </c>
    </row>
    <row r="216" spans="1:25" x14ac:dyDescent="0.4">
      <c r="A216" s="1">
        <v>215</v>
      </c>
      <c r="B216" s="1">
        <v>19</v>
      </c>
      <c r="C216" s="1" t="s">
        <v>155</v>
      </c>
      <c r="D216" s="1">
        <v>2023</v>
      </c>
      <c r="E216" s="1" t="s">
        <v>156</v>
      </c>
      <c r="F216" s="1" t="s">
        <v>23</v>
      </c>
      <c r="G216" s="1" t="s">
        <v>66</v>
      </c>
      <c r="H216" s="1"/>
      <c r="I216" s="1"/>
      <c r="J216" s="1"/>
      <c r="K216" s="1" t="s">
        <v>40</v>
      </c>
      <c r="L216" s="1" t="s">
        <v>148</v>
      </c>
      <c r="M216" s="1"/>
      <c r="N216" s="1"/>
      <c r="O216" s="1" t="s">
        <v>25</v>
      </c>
      <c r="P216" s="1"/>
      <c r="Q216" s="1">
        <v>14</v>
      </c>
      <c r="R216" s="1" t="s">
        <v>70</v>
      </c>
      <c r="S216" s="1">
        <v>0.67647100000000004</v>
      </c>
      <c r="T216" s="1">
        <v>0.86764699999999995</v>
      </c>
      <c r="U216" s="1"/>
      <c r="V216" s="1" t="s">
        <v>28</v>
      </c>
      <c r="W216" s="1" t="s">
        <v>37</v>
      </c>
      <c r="X216" s="1">
        <f t="shared" si="15"/>
        <v>15</v>
      </c>
      <c r="Y216" s="1" t="str">
        <f t="shared" si="13"/>
        <v>high quality</v>
      </c>
    </row>
    <row r="217" spans="1:25" x14ac:dyDescent="0.4">
      <c r="A217" s="1">
        <v>216</v>
      </c>
      <c r="B217" s="1">
        <v>19</v>
      </c>
      <c r="C217" s="1" t="s">
        <v>155</v>
      </c>
      <c r="D217" s="1">
        <v>2023</v>
      </c>
      <c r="E217" s="1" t="s">
        <v>156</v>
      </c>
      <c r="F217" s="1" t="s">
        <v>23</v>
      </c>
      <c r="G217" s="1" t="s">
        <v>66</v>
      </c>
      <c r="H217" s="1"/>
      <c r="I217" s="1"/>
      <c r="J217" s="1"/>
      <c r="K217" s="1" t="s">
        <v>40</v>
      </c>
      <c r="L217" s="1" t="s">
        <v>149</v>
      </c>
      <c r="M217" s="1"/>
      <c r="N217" s="1"/>
      <c r="O217" s="1" t="s">
        <v>25</v>
      </c>
      <c r="P217" s="1"/>
      <c r="Q217" s="1">
        <v>20</v>
      </c>
      <c r="R217" s="1" t="s">
        <v>70</v>
      </c>
      <c r="S217" s="1">
        <v>0.59313700000000003</v>
      </c>
      <c r="T217" s="1">
        <v>0.80882399999999999</v>
      </c>
      <c r="U217" s="1"/>
      <c r="V217" s="1" t="s">
        <v>28</v>
      </c>
      <c r="W217" s="1" t="s">
        <v>37</v>
      </c>
      <c r="X217" s="1">
        <f t="shared" si="15"/>
        <v>15</v>
      </c>
      <c r="Y217" s="1" t="str">
        <f t="shared" si="13"/>
        <v>high quality</v>
      </c>
    </row>
    <row r="218" spans="1:25" x14ac:dyDescent="0.4">
      <c r="A218" s="1">
        <v>217</v>
      </c>
      <c r="B218" s="1">
        <v>19</v>
      </c>
      <c r="C218" s="1" t="s">
        <v>155</v>
      </c>
      <c r="D218" s="1">
        <v>2023</v>
      </c>
      <c r="E218" s="1" t="s">
        <v>156</v>
      </c>
      <c r="F218" s="1" t="s">
        <v>23</v>
      </c>
      <c r="G218" s="1" t="s">
        <v>66</v>
      </c>
      <c r="H218" s="1"/>
      <c r="I218" s="1"/>
      <c r="J218" s="1"/>
      <c r="K218" s="1" t="s">
        <v>38</v>
      </c>
      <c r="L218" s="1" t="s">
        <v>146</v>
      </c>
      <c r="M218" s="1"/>
      <c r="N218" s="1"/>
      <c r="O218" s="1" t="s">
        <v>25</v>
      </c>
      <c r="P218" s="1"/>
      <c r="Q218" s="1">
        <v>20</v>
      </c>
      <c r="R218" s="1" t="s">
        <v>70</v>
      </c>
      <c r="S218" s="1">
        <v>0.88725500000000002</v>
      </c>
      <c r="T218" s="1">
        <v>0.99019599999999997</v>
      </c>
      <c r="U218" s="1"/>
      <c r="V218" s="1" t="s">
        <v>28</v>
      </c>
      <c r="W218" s="1" t="s">
        <v>37</v>
      </c>
      <c r="X218" s="1">
        <f t="shared" si="15"/>
        <v>15</v>
      </c>
      <c r="Y218" s="1" t="str">
        <f t="shared" si="13"/>
        <v>high quality</v>
      </c>
    </row>
    <row r="219" spans="1:25" x14ac:dyDescent="0.4">
      <c r="A219" s="1">
        <v>218</v>
      </c>
      <c r="B219" s="1">
        <v>19</v>
      </c>
      <c r="C219" s="1" t="s">
        <v>155</v>
      </c>
      <c r="D219" s="1">
        <v>2023</v>
      </c>
      <c r="E219" s="1" t="s">
        <v>156</v>
      </c>
      <c r="F219" s="1" t="s">
        <v>23</v>
      </c>
      <c r="G219" s="1" t="s">
        <v>66</v>
      </c>
      <c r="H219" s="1"/>
      <c r="I219" s="1"/>
      <c r="J219" s="1"/>
      <c r="K219" s="1" t="s">
        <v>38</v>
      </c>
      <c r="L219" s="1" t="s">
        <v>147</v>
      </c>
      <c r="M219" s="1"/>
      <c r="N219" s="1"/>
      <c r="O219" s="1" t="s">
        <v>25</v>
      </c>
      <c r="P219" s="1"/>
      <c r="Q219" s="1">
        <v>27</v>
      </c>
      <c r="R219" s="1" t="s">
        <v>70</v>
      </c>
      <c r="S219" s="1">
        <v>1.0196099999999999</v>
      </c>
      <c r="T219" s="1">
        <v>1.1617599999999999</v>
      </c>
      <c r="U219" s="1"/>
      <c r="V219" s="1" t="s">
        <v>28</v>
      </c>
      <c r="W219" s="1" t="s">
        <v>37</v>
      </c>
      <c r="X219" s="1">
        <f t="shared" si="15"/>
        <v>15</v>
      </c>
      <c r="Y219" s="1" t="str">
        <f t="shared" si="13"/>
        <v>high quality</v>
      </c>
    </row>
    <row r="220" spans="1:25" x14ac:dyDescent="0.4">
      <c r="A220" s="1">
        <v>219</v>
      </c>
      <c r="B220" s="1">
        <v>19</v>
      </c>
      <c r="C220" s="1" t="s">
        <v>155</v>
      </c>
      <c r="D220" s="1">
        <v>2023</v>
      </c>
      <c r="E220" s="1" t="s">
        <v>156</v>
      </c>
      <c r="F220" s="1" t="s">
        <v>23</v>
      </c>
      <c r="G220" s="1" t="s">
        <v>66</v>
      </c>
      <c r="H220" s="1"/>
      <c r="I220" s="1"/>
      <c r="J220" s="1"/>
      <c r="K220" s="1" t="s">
        <v>38</v>
      </c>
      <c r="L220" s="1" t="s">
        <v>148</v>
      </c>
      <c r="M220" s="1"/>
      <c r="N220" s="1"/>
      <c r="O220" s="1" t="s">
        <v>25</v>
      </c>
      <c r="P220" s="1"/>
      <c r="Q220" s="1">
        <v>5</v>
      </c>
      <c r="R220" s="1" t="s">
        <v>70</v>
      </c>
      <c r="S220" s="1">
        <v>1.0196099999999999</v>
      </c>
      <c r="T220" s="1">
        <v>1.1372500000000001</v>
      </c>
      <c r="U220" s="1"/>
      <c r="V220" s="1" t="s">
        <v>28</v>
      </c>
      <c r="W220" s="1" t="s">
        <v>37</v>
      </c>
      <c r="X220" s="1">
        <f t="shared" si="15"/>
        <v>15</v>
      </c>
      <c r="Y220" s="1" t="str">
        <f t="shared" si="13"/>
        <v>high quality</v>
      </c>
    </row>
    <row r="221" spans="1:25" x14ac:dyDescent="0.4">
      <c r="A221" s="1">
        <v>220</v>
      </c>
      <c r="B221" s="1">
        <v>19</v>
      </c>
      <c r="C221" s="1" t="s">
        <v>155</v>
      </c>
      <c r="D221" s="1">
        <v>2023</v>
      </c>
      <c r="E221" s="1" t="s">
        <v>156</v>
      </c>
      <c r="F221" s="1" t="s">
        <v>23</v>
      </c>
      <c r="G221" s="1" t="s">
        <v>66</v>
      </c>
      <c r="H221" s="1"/>
      <c r="I221" s="1"/>
      <c r="J221" s="1"/>
      <c r="K221" s="1" t="s">
        <v>38</v>
      </c>
      <c r="L221" s="1" t="s">
        <v>149</v>
      </c>
      <c r="M221" s="1"/>
      <c r="N221" s="1"/>
      <c r="O221" s="1" t="s">
        <v>25</v>
      </c>
      <c r="P221" s="1"/>
      <c r="Q221" s="1">
        <v>8</v>
      </c>
      <c r="R221" s="1" t="s">
        <v>70</v>
      </c>
      <c r="S221" s="1">
        <v>0.56372500000000003</v>
      </c>
      <c r="T221" s="1">
        <v>1.06863</v>
      </c>
      <c r="U221" s="1"/>
      <c r="V221" s="1" t="s">
        <v>28</v>
      </c>
      <c r="W221" s="1" t="s">
        <v>37</v>
      </c>
      <c r="X221" s="1">
        <f t="shared" si="15"/>
        <v>15</v>
      </c>
      <c r="Y221" s="1" t="str">
        <f t="shared" si="13"/>
        <v>high quality</v>
      </c>
    </row>
    <row r="222" spans="1:25" x14ac:dyDescent="0.4">
      <c r="A222" s="1">
        <v>221</v>
      </c>
      <c r="B222" s="1">
        <v>19</v>
      </c>
      <c r="C222" s="1" t="s">
        <v>155</v>
      </c>
      <c r="D222" s="1">
        <v>2023</v>
      </c>
      <c r="E222" s="1" t="s">
        <v>156</v>
      </c>
      <c r="F222" s="1" t="s">
        <v>23</v>
      </c>
      <c r="G222" s="1" t="s">
        <v>66</v>
      </c>
      <c r="H222" s="1"/>
      <c r="I222" s="1"/>
      <c r="J222" s="1"/>
      <c r="K222" s="1" t="s">
        <v>64</v>
      </c>
      <c r="L222" s="1" t="s">
        <v>146</v>
      </c>
      <c r="M222" s="1"/>
      <c r="N222" s="1"/>
      <c r="O222" s="1" t="s">
        <v>25</v>
      </c>
      <c r="P222" s="1"/>
      <c r="Q222" s="1">
        <v>24</v>
      </c>
      <c r="R222" s="1" t="s">
        <v>70</v>
      </c>
      <c r="S222" s="1">
        <v>0.89705900000000005</v>
      </c>
      <c r="T222" s="1">
        <v>1.0441199999999999</v>
      </c>
      <c r="U222" s="1"/>
      <c r="V222" s="1" t="s">
        <v>28</v>
      </c>
      <c r="W222" s="1" t="s">
        <v>37</v>
      </c>
      <c r="X222" s="1">
        <f t="shared" si="15"/>
        <v>15</v>
      </c>
      <c r="Y222" s="1" t="str">
        <f t="shared" si="13"/>
        <v>high quality</v>
      </c>
    </row>
    <row r="223" spans="1:25" x14ac:dyDescent="0.4">
      <c r="A223" s="1">
        <v>222</v>
      </c>
      <c r="B223" s="1">
        <v>19</v>
      </c>
      <c r="C223" s="1" t="s">
        <v>155</v>
      </c>
      <c r="D223" s="1">
        <v>2023</v>
      </c>
      <c r="E223" s="1" t="s">
        <v>156</v>
      </c>
      <c r="F223" s="1" t="s">
        <v>23</v>
      </c>
      <c r="G223" s="1" t="s">
        <v>66</v>
      </c>
      <c r="H223" s="1"/>
      <c r="I223" s="1"/>
      <c r="J223" s="1"/>
      <c r="K223" s="1" t="s">
        <v>64</v>
      </c>
      <c r="L223" s="1" t="s">
        <v>147</v>
      </c>
      <c r="M223" s="1"/>
      <c r="N223" s="1"/>
      <c r="O223" s="1" t="s">
        <v>25</v>
      </c>
      <c r="P223" s="1"/>
      <c r="Q223" s="1">
        <v>18</v>
      </c>
      <c r="R223" s="1" t="s">
        <v>70</v>
      </c>
      <c r="S223" s="1">
        <v>0.63725500000000002</v>
      </c>
      <c r="T223" s="1">
        <v>1.0098</v>
      </c>
      <c r="U223" s="1"/>
      <c r="V223" s="1" t="s">
        <v>28</v>
      </c>
      <c r="W223" s="1" t="s">
        <v>37</v>
      </c>
      <c r="X223" s="1">
        <f t="shared" si="15"/>
        <v>15</v>
      </c>
      <c r="Y223" s="1" t="str">
        <f t="shared" si="13"/>
        <v>high quality</v>
      </c>
    </row>
    <row r="224" spans="1:25" x14ac:dyDescent="0.4">
      <c r="A224" s="1">
        <v>223</v>
      </c>
      <c r="B224" s="1">
        <v>19</v>
      </c>
      <c r="C224" s="1" t="s">
        <v>155</v>
      </c>
      <c r="D224" s="1">
        <v>2023</v>
      </c>
      <c r="E224" s="1" t="s">
        <v>156</v>
      </c>
      <c r="F224" s="1" t="s">
        <v>23</v>
      </c>
      <c r="G224" s="1" t="s">
        <v>66</v>
      </c>
      <c r="H224" s="1"/>
      <c r="I224" s="1"/>
      <c r="J224" s="1"/>
      <c r="K224" s="1" t="s">
        <v>64</v>
      </c>
      <c r="L224" s="1" t="s">
        <v>148</v>
      </c>
      <c r="M224" s="1"/>
      <c r="N224" s="1"/>
      <c r="O224" s="1" t="s">
        <v>25</v>
      </c>
      <c r="P224" s="1"/>
      <c r="Q224" s="1">
        <v>8</v>
      </c>
      <c r="R224" s="1" t="s">
        <v>70</v>
      </c>
      <c r="S224" s="1">
        <v>0.74019599999999997</v>
      </c>
      <c r="T224" s="1">
        <v>0.985294</v>
      </c>
      <c r="U224" s="1"/>
      <c r="V224" s="1" t="s">
        <v>28</v>
      </c>
      <c r="W224" s="1" t="s">
        <v>37</v>
      </c>
      <c r="X224" s="1">
        <f t="shared" si="15"/>
        <v>15</v>
      </c>
      <c r="Y224" s="1" t="str">
        <f t="shared" si="13"/>
        <v>high quality</v>
      </c>
    </row>
    <row r="225" spans="1:25" x14ac:dyDescent="0.4">
      <c r="A225" s="1">
        <v>224</v>
      </c>
      <c r="B225" s="1">
        <v>19</v>
      </c>
      <c r="C225" s="1" t="s">
        <v>155</v>
      </c>
      <c r="D225" s="1">
        <v>2023</v>
      </c>
      <c r="E225" s="1" t="s">
        <v>156</v>
      </c>
      <c r="F225" s="1" t="s">
        <v>23</v>
      </c>
      <c r="G225" s="1" t="s">
        <v>66</v>
      </c>
      <c r="H225" s="1"/>
      <c r="I225" s="1"/>
      <c r="J225" s="1"/>
      <c r="K225" s="1" t="s">
        <v>64</v>
      </c>
      <c r="L225" s="1" t="s">
        <v>149</v>
      </c>
      <c r="M225" s="1"/>
      <c r="N225" s="1"/>
      <c r="O225" s="1" t="s">
        <v>25</v>
      </c>
      <c r="P225" s="1"/>
      <c r="Q225" s="1">
        <v>10</v>
      </c>
      <c r="R225" s="1" t="s">
        <v>70</v>
      </c>
      <c r="S225" s="1">
        <v>0.80882399999999999</v>
      </c>
      <c r="T225" s="1">
        <v>1.02451</v>
      </c>
      <c r="U225" s="1"/>
      <c r="V225" s="1" t="s">
        <v>28</v>
      </c>
      <c r="W225" s="1" t="s">
        <v>37</v>
      </c>
      <c r="X225" s="1">
        <f t="shared" si="15"/>
        <v>15</v>
      </c>
      <c r="Y225" s="1" t="str">
        <f t="shared" si="13"/>
        <v>high quality</v>
      </c>
    </row>
    <row r="226" spans="1:25" x14ac:dyDescent="0.4">
      <c r="A226" s="1">
        <v>225</v>
      </c>
      <c r="B226" s="1">
        <v>19</v>
      </c>
      <c r="C226" s="1" t="s">
        <v>155</v>
      </c>
      <c r="D226" s="1">
        <v>2023</v>
      </c>
      <c r="E226" s="1" t="s">
        <v>156</v>
      </c>
      <c r="F226" s="1" t="s">
        <v>23</v>
      </c>
      <c r="G226" s="1" t="s">
        <v>66</v>
      </c>
      <c r="H226" s="1"/>
      <c r="I226" s="1"/>
      <c r="J226" s="1"/>
      <c r="K226" s="1" t="s">
        <v>40</v>
      </c>
      <c r="L226" s="1" t="s">
        <v>146</v>
      </c>
      <c r="M226" s="1"/>
      <c r="N226" s="1"/>
      <c r="O226" s="1" t="s">
        <v>25</v>
      </c>
      <c r="P226" s="1"/>
      <c r="Q226" s="1">
        <v>45</v>
      </c>
      <c r="R226" s="1" t="s">
        <v>70</v>
      </c>
      <c r="S226" s="1">
        <v>0.96078399999999997</v>
      </c>
      <c r="T226" s="1">
        <v>1.0196099999999999</v>
      </c>
      <c r="U226" s="1"/>
      <c r="V226" s="1" t="s">
        <v>28</v>
      </c>
      <c r="W226" s="1" t="s">
        <v>37</v>
      </c>
      <c r="X226" s="1">
        <f t="shared" si="15"/>
        <v>15</v>
      </c>
      <c r="Y226" s="1" t="str">
        <f t="shared" si="13"/>
        <v>high quality</v>
      </c>
    </row>
    <row r="227" spans="1:25" x14ac:dyDescent="0.4">
      <c r="A227" s="1">
        <v>226</v>
      </c>
      <c r="B227" s="1">
        <v>19</v>
      </c>
      <c r="C227" s="1" t="s">
        <v>155</v>
      </c>
      <c r="D227" s="1">
        <v>2023</v>
      </c>
      <c r="E227" s="1" t="s">
        <v>156</v>
      </c>
      <c r="F227" s="1" t="s">
        <v>23</v>
      </c>
      <c r="G227" s="1" t="s">
        <v>66</v>
      </c>
      <c r="H227" s="1"/>
      <c r="I227" s="1"/>
      <c r="J227" s="1"/>
      <c r="K227" s="1" t="s">
        <v>40</v>
      </c>
      <c r="L227" s="1" t="s">
        <v>147</v>
      </c>
      <c r="M227" s="1"/>
      <c r="N227" s="1"/>
      <c r="O227" s="1" t="s">
        <v>25</v>
      </c>
      <c r="P227" s="1"/>
      <c r="Q227" s="1">
        <v>20</v>
      </c>
      <c r="R227" s="1" t="s">
        <v>70</v>
      </c>
      <c r="S227" s="1">
        <v>0.64705900000000005</v>
      </c>
      <c r="T227" s="1">
        <v>1.1617599999999999</v>
      </c>
      <c r="U227" s="1"/>
      <c r="V227" s="1" t="s">
        <v>28</v>
      </c>
      <c r="W227" s="1" t="s">
        <v>37</v>
      </c>
      <c r="X227" s="1">
        <f t="shared" si="15"/>
        <v>15</v>
      </c>
      <c r="Y227" s="1" t="str">
        <f t="shared" si="13"/>
        <v>high quality</v>
      </c>
    </row>
    <row r="228" spans="1:25" x14ac:dyDescent="0.4">
      <c r="A228" s="1">
        <v>227</v>
      </c>
      <c r="B228" s="1">
        <v>19</v>
      </c>
      <c r="C228" s="1" t="s">
        <v>155</v>
      </c>
      <c r="D228" s="1">
        <v>2023</v>
      </c>
      <c r="E228" s="1" t="s">
        <v>156</v>
      </c>
      <c r="F228" s="1" t="s">
        <v>23</v>
      </c>
      <c r="G228" s="1" t="s">
        <v>66</v>
      </c>
      <c r="H228" s="1"/>
      <c r="I228" s="1"/>
      <c r="J228" s="1"/>
      <c r="K228" s="1" t="s">
        <v>40</v>
      </c>
      <c r="L228" s="1" t="s">
        <v>148</v>
      </c>
      <c r="M228" s="1"/>
      <c r="N228" s="1"/>
      <c r="O228" s="1" t="s">
        <v>25</v>
      </c>
      <c r="P228" s="1"/>
      <c r="Q228" s="1">
        <v>3</v>
      </c>
      <c r="R228" s="1" t="s">
        <v>70</v>
      </c>
      <c r="S228" s="1">
        <v>0.25490200000000002</v>
      </c>
      <c r="T228" s="1">
        <v>1.1666700000000001</v>
      </c>
      <c r="U228" s="1"/>
      <c r="V228" s="1" t="s">
        <v>28</v>
      </c>
      <c r="W228" s="1" t="s">
        <v>37</v>
      </c>
      <c r="X228" s="1">
        <f t="shared" si="15"/>
        <v>15</v>
      </c>
      <c r="Y228" s="1" t="str">
        <f t="shared" si="13"/>
        <v>high quality</v>
      </c>
    </row>
    <row r="229" spans="1:25" x14ac:dyDescent="0.4">
      <c r="A229" s="1">
        <v>228</v>
      </c>
      <c r="B229" s="1">
        <v>19</v>
      </c>
      <c r="C229" s="1" t="s">
        <v>155</v>
      </c>
      <c r="D229" s="1">
        <v>2023</v>
      </c>
      <c r="E229" s="1" t="s">
        <v>156</v>
      </c>
      <c r="F229" s="1" t="s">
        <v>23</v>
      </c>
      <c r="G229" s="1" t="s">
        <v>66</v>
      </c>
      <c r="H229" s="1"/>
      <c r="I229" s="1"/>
      <c r="J229" s="1"/>
      <c r="K229" s="1" t="s">
        <v>40</v>
      </c>
      <c r="L229" s="1" t="s">
        <v>149</v>
      </c>
      <c r="M229" s="1"/>
      <c r="N229" s="1"/>
      <c r="O229" s="1" t="s">
        <v>25</v>
      </c>
      <c r="P229" s="1"/>
      <c r="Q229" s="1">
        <v>3</v>
      </c>
      <c r="R229" s="1" t="s">
        <v>70</v>
      </c>
      <c r="S229" s="1">
        <v>0.147059</v>
      </c>
      <c r="T229" s="1">
        <v>1.0637300000000001</v>
      </c>
      <c r="U229" s="1"/>
      <c r="V229" s="1" t="s">
        <v>28</v>
      </c>
      <c r="W229" s="1" t="s">
        <v>37</v>
      </c>
      <c r="X229" s="1">
        <f t="shared" si="15"/>
        <v>15</v>
      </c>
      <c r="Y229" s="1" t="str">
        <f t="shared" si="13"/>
        <v>high quality</v>
      </c>
    </row>
    <row r="230" spans="1:25" x14ac:dyDescent="0.4">
      <c r="A230" s="1">
        <v>229</v>
      </c>
      <c r="B230" s="1">
        <v>19</v>
      </c>
      <c r="C230" s="1" t="s">
        <v>155</v>
      </c>
      <c r="D230" s="1">
        <v>2023</v>
      </c>
      <c r="E230" s="1" t="s">
        <v>156</v>
      </c>
      <c r="F230" s="1" t="s">
        <v>23</v>
      </c>
      <c r="G230" s="1" t="s">
        <v>66</v>
      </c>
      <c r="H230" s="1"/>
      <c r="I230" s="1" t="s">
        <v>150</v>
      </c>
      <c r="J230" s="1"/>
      <c r="K230" s="1" t="s">
        <v>40</v>
      </c>
      <c r="L230" s="1"/>
      <c r="M230" s="1"/>
      <c r="N230" s="1"/>
      <c r="O230" s="1" t="s">
        <v>25</v>
      </c>
      <c r="P230" s="1"/>
      <c r="Q230" s="1">
        <v>191</v>
      </c>
      <c r="R230" s="1" t="s">
        <v>70</v>
      </c>
      <c r="S230" s="1">
        <v>0.92</v>
      </c>
      <c r="T230" s="1">
        <v>0.95703700000000003</v>
      </c>
      <c r="U230" s="1"/>
      <c r="V230" s="1" t="s">
        <v>28</v>
      </c>
      <c r="W230" s="1" t="s">
        <v>37</v>
      </c>
      <c r="X230" s="1">
        <f t="shared" si="15"/>
        <v>15</v>
      </c>
      <c r="Y230" s="1" t="str">
        <f t="shared" si="13"/>
        <v>high quality</v>
      </c>
    </row>
    <row r="231" spans="1:25" x14ac:dyDescent="0.4">
      <c r="A231" s="1">
        <v>230</v>
      </c>
      <c r="B231" s="1">
        <v>19</v>
      </c>
      <c r="C231" s="1" t="s">
        <v>155</v>
      </c>
      <c r="D231" s="1">
        <v>2023</v>
      </c>
      <c r="E231" s="1" t="s">
        <v>156</v>
      </c>
      <c r="F231" s="1" t="s">
        <v>23</v>
      </c>
      <c r="G231" s="1" t="s">
        <v>66</v>
      </c>
      <c r="H231" s="1"/>
      <c r="I231" s="1" t="s">
        <v>150</v>
      </c>
      <c r="J231" s="1"/>
      <c r="K231" s="1" t="s">
        <v>38</v>
      </c>
      <c r="L231" s="1"/>
      <c r="M231" s="1"/>
      <c r="N231" s="1"/>
      <c r="O231" s="1" t="s">
        <v>25</v>
      </c>
      <c r="P231" s="1"/>
      <c r="Q231" s="1">
        <v>81</v>
      </c>
      <c r="R231" s="1" t="s">
        <v>70</v>
      </c>
      <c r="S231" s="1">
        <v>0.93037000000000003</v>
      </c>
      <c r="T231" s="1">
        <v>1.05481</v>
      </c>
      <c r="U231" s="1"/>
      <c r="V231" s="1" t="s">
        <v>28</v>
      </c>
      <c r="W231" s="1" t="s">
        <v>37</v>
      </c>
      <c r="X231" s="1">
        <f t="shared" si="15"/>
        <v>15</v>
      </c>
      <c r="Y231" s="1" t="str">
        <f t="shared" si="13"/>
        <v>high quality</v>
      </c>
    </row>
    <row r="232" spans="1:25" x14ac:dyDescent="0.4">
      <c r="A232" s="1">
        <v>231</v>
      </c>
      <c r="B232" s="1">
        <v>19</v>
      </c>
      <c r="C232" s="1" t="s">
        <v>155</v>
      </c>
      <c r="D232" s="1">
        <v>2023</v>
      </c>
      <c r="E232" s="1" t="s">
        <v>156</v>
      </c>
      <c r="F232" s="1" t="s">
        <v>23</v>
      </c>
      <c r="G232" s="1" t="s">
        <v>66</v>
      </c>
      <c r="H232" s="1"/>
      <c r="I232" s="1" t="s">
        <v>150</v>
      </c>
      <c r="J232" s="1"/>
      <c r="K232" s="1" t="s">
        <v>64</v>
      </c>
      <c r="L232" s="1"/>
      <c r="M232" s="1"/>
      <c r="N232" s="1"/>
      <c r="O232" s="1" t="s">
        <v>25</v>
      </c>
      <c r="P232" s="1"/>
      <c r="Q232" s="1">
        <v>107</v>
      </c>
      <c r="R232" s="1" t="s">
        <v>70</v>
      </c>
      <c r="S232" s="1">
        <v>0.89925900000000003</v>
      </c>
      <c r="T232" s="1">
        <v>1.05481</v>
      </c>
      <c r="U232" s="1"/>
      <c r="V232" s="1" t="s">
        <v>28</v>
      </c>
      <c r="W232" s="1" t="s">
        <v>37</v>
      </c>
      <c r="X232" s="1">
        <f t="shared" si="15"/>
        <v>15</v>
      </c>
      <c r="Y232" s="1" t="str">
        <f t="shared" si="13"/>
        <v>high quality</v>
      </c>
    </row>
    <row r="233" spans="1:25" x14ac:dyDescent="0.4">
      <c r="A233" s="1">
        <v>232</v>
      </c>
      <c r="B233" s="1">
        <v>19</v>
      </c>
      <c r="C233" s="1" t="s">
        <v>155</v>
      </c>
      <c r="D233" s="1">
        <v>2023</v>
      </c>
      <c r="E233" s="1" t="s">
        <v>156</v>
      </c>
      <c r="F233" s="1" t="s">
        <v>23</v>
      </c>
      <c r="G233" s="1" t="s">
        <v>66</v>
      </c>
      <c r="H233" s="1"/>
      <c r="I233" s="1" t="s">
        <v>150</v>
      </c>
      <c r="J233" s="1"/>
      <c r="K233" s="1" t="s">
        <v>40</v>
      </c>
      <c r="L233" s="1"/>
      <c r="M233" s="1"/>
      <c r="N233" s="1"/>
      <c r="O233" s="1" t="s">
        <v>25</v>
      </c>
      <c r="P233" s="1"/>
      <c r="Q233" s="1">
        <v>73</v>
      </c>
      <c r="R233" s="1" t="s">
        <v>70</v>
      </c>
      <c r="S233" s="1">
        <v>0.92888899999999996</v>
      </c>
      <c r="T233" s="1">
        <v>1.04593</v>
      </c>
      <c r="U233" s="1"/>
      <c r="V233" s="1" t="s">
        <v>28</v>
      </c>
      <c r="W233" s="1" t="s">
        <v>37</v>
      </c>
      <c r="X233" s="1">
        <f t="shared" si="15"/>
        <v>15</v>
      </c>
      <c r="Y233" s="1" t="str">
        <f t="shared" si="13"/>
        <v>high quality</v>
      </c>
    </row>
    <row r="234" spans="1:25" x14ac:dyDescent="0.4">
      <c r="A234" s="1">
        <v>233</v>
      </c>
      <c r="B234" s="1">
        <v>19</v>
      </c>
      <c r="C234" s="1" t="s">
        <v>155</v>
      </c>
      <c r="D234" s="1">
        <v>2023</v>
      </c>
      <c r="E234" s="1" t="s">
        <v>156</v>
      </c>
      <c r="F234" s="1" t="s">
        <v>23</v>
      </c>
      <c r="G234" s="1" t="s">
        <v>66</v>
      </c>
      <c r="H234" s="1"/>
      <c r="I234" s="1" t="s">
        <v>151</v>
      </c>
      <c r="J234" s="1"/>
      <c r="K234" s="1" t="s">
        <v>40</v>
      </c>
      <c r="L234" s="1"/>
      <c r="M234" s="1"/>
      <c r="N234" s="1"/>
      <c r="O234" s="1" t="s">
        <v>25</v>
      </c>
      <c r="P234" s="1"/>
      <c r="Q234" s="1">
        <v>84</v>
      </c>
      <c r="R234" s="1" t="s">
        <v>70</v>
      </c>
      <c r="S234" s="1">
        <v>0.83111100000000004</v>
      </c>
      <c r="T234" s="1">
        <v>0.95703700000000003</v>
      </c>
      <c r="U234" s="1"/>
      <c r="V234" s="1" t="s">
        <v>28</v>
      </c>
      <c r="W234" s="1" t="s">
        <v>37</v>
      </c>
      <c r="X234" s="1">
        <f t="shared" si="15"/>
        <v>15</v>
      </c>
      <c r="Y234" s="1" t="str">
        <f t="shared" si="13"/>
        <v>high quality</v>
      </c>
    </row>
    <row r="235" spans="1:25" x14ac:dyDescent="0.4">
      <c r="A235" s="1">
        <v>234</v>
      </c>
      <c r="B235" s="1">
        <v>19</v>
      </c>
      <c r="C235" s="1" t="s">
        <v>155</v>
      </c>
      <c r="D235" s="1">
        <v>2023</v>
      </c>
      <c r="E235" s="1" t="s">
        <v>156</v>
      </c>
      <c r="F235" s="1" t="s">
        <v>23</v>
      </c>
      <c r="G235" s="1" t="s">
        <v>66</v>
      </c>
      <c r="H235" s="1"/>
      <c r="I235" s="1" t="s">
        <v>151</v>
      </c>
      <c r="J235" s="1"/>
      <c r="K235" s="1" t="s">
        <v>38</v>
      </c>
      <c r="L235" s="1"/>
      <c r="M235" s="1"/>
      <c r="N235" s="1"/>
      <c r="O235" s="1" t="s">
        <v>25</v>
      </c>
      <c r="P235" s="1"/>
      <c r="Q235" s="1">
        <v>27</v>
      </c>
      <c r="R235" s="1" t="s">
        <v>70</v>
      </c>
      <c r="S235" s="1">
        <v>1.0192600000000001</v>
      </c>
      <c r="T235" s="1">
        <v>1.19852</v>
      </c>
      <c r="U235" s="1"/>
      <c r="V235" s="1" t="s">
        <v>28</v>
      </c>
      <c r="W235" s="1" t="s">
        <v>37</v>
      </c>
      <c r="X235" s="1">
        <f t="shared" si="15"/>
        <v>15</v>
      </c>
      <c r="Y235" s="1" t="str">
        <f t="shared" si="13"/>
        <v>high quality</v>
      </c>
    </row>
    <row r="236" spans="1:25" x14ac:dyDescent="0.4">
      <c r="A236" s="1">
        <v>235</v>
      </c>
      <c r="B236" s="1">
        <v>19</v>
      </c>
      <c r="C236" s="1" t="s">
        <v>155</v>
      </c>
      <c r="D236" s="1">
        <v>2023</v>
      </c>
      <c r="E236" s="1" t="s">
        <v>156</v>
      </c>
      <c r="F236" s="1" t="s">
        <v>23</v>
      </c>
      <c r="G236" s="1" t="s">
        <v>66</v>
      </c>
      <c r="H236" s="1"/>
      <c r="I236" s="1" t="s">
        <v>151</v>
      </c>
      <c r="J236" s="1"/>
      <c r="K236" s="1" t="s">
        <v>64</v>
      </c>
      <c r="L236" s="1"/>
      <c r="M236" s="1"/>
      <c r="N236" s="1"/>
      <c r="O236" s="1" t="s">
        <v>25</v>
      </c>
      <c r="P236" s="1"/>
      <c r="Q236" s="1">
        <v>58</v>
      </c>
      <c r="R236" s="1" t="s">
        <v>70</v>
      </c>
      <c r="S236" s="1">
        <v>0.95111100000000004</v>
      </c>
      <c r="T236" s="1">
        <v>1.1155600000000001</v>
      </c>
      <c r="U236" s="1"/>
      <c r="V236" s="1" t="s">
        <v>28</v>
      </c>
      <c r="W236" s="1" t="s">
        <v>37</v>
      </c>
      <c r="X236" s="1">
        <f t="shared" si="15"/>
        <v>15</v>
      </c>
      <c r="Y236" s="1" t="str">
        <f t="shared" si="13"/>
        <v>high quality</v>
      </c>
    </row>
    <row r="237" spans="1:25" x14ac:dyDescent="0.4">
      <c r="A237" s="1">
        <v>236</v>
      </c>
      <c r="B237" s="1">
        <v>19</v>
      </c>
      <c r="C237" s="1" t="s">
        <v>155</v>
      </c>
      <c r="D237" s="1">
        <v>2023</v>
      </c>
      <c r="E237" s="1" t="s">
        <v>156</v>
      </c>
      <c r="F237" s="1" t="s">
        <v>23</v>
      </c>
      <c r="G237" s="1" t="s">
        <v>66</v>
      </c>
      <c r="H237" s="1"/>
      <c r="I237" s="1" t="s">
        <v>151</v>
      </c>
      <c r="J237" s="1"/>
      <c r="K237" s="1" t="s">
        <v>40</v>
      </c>
      <c r="L237" s="1"/>
      <c r="M237" s="1"/>
      <c r="N237" s="1"/>
      <c r="O237" s="1" t="s">
        <v>25</v>
      </c>
      <c r="P237" s="1"/>
      <c r="Q237" s="1">
        <v>49</v>
      </c>
      <c r="R237" s="1" t="s">
        <v>70</v>
      </c>
      <c r="S237" s="1">
        <v>0.84</v>
      </c>
      <c r="T237" s="1">
        <v>1.0074099999999999</v>
      </c>
      <c r="U237" s="1"/>
      <c r="V237" s="1" t="s">
        <v>28</v>
      </c>
      <c r="W237" s="1" t="s">
        <v>37</v>
      </c>
      <c r="X237" s="1">
        <f t="shared" si="15"/>
        <v>15</v>
      </c>
      <c r="Y237" s="1" t="str">
        <f t="shared" si="13"/>
        <v>high quality</v>
      </c>
    </row>
    <row r="238" spans="1:25" x14ac:dyDescent="0.4">
      <c r="A238" s="1">
        <v>237</v>
      </c>
      <c r="B238" s="1">
        <v>19</v>
      </c>
      <c r="C238" s="1" t="s">
        <v>155</v>
      </c>
      <c r="D238" s="1">
        <v>2023</v>
      </c>
      <c r="E238" s="1" t="s">
        <v>156</v>
      </c>
      <c r="F238" s="1" t="s">
        <v>23</v>
      </c>
      <c r="G238" s="1" t="s">
        <v>66</v>
      </c>
      <c r="H238" s="1" t="s">
        <v>152</v>
      </c>
      <c r="I238" s="1"/>
      <c r="J238" s="1"/>
      <c r="K238" s="1" t="s">
        <v>40</v>
      </c>
      <c r="L238" s="1"/>
      <c r="M238" s="1"/>
      <c r="N238" s="1"/>
      <c r="O238" s="1" t="s">
        <v>25</v>
      </c>
      <c r="P238" s="1"/>
      <c r="Q238" s="1">
        <v>63</v>
      </c>
      <c r="R238" s="1" t="s">
        <v>70</v>
      </c>
      <c r="S238" s="1">
        <v>0.92982500000000001</v>
      </c>
      <c r="T238" s="1">
        <v>1.05088</v>
      </c>
      <c r="U238" s="1"/>
      <c r="V238" s="1" t="s">
        <v>28</v>
      </c>
      <c r="W238" s="1" t="s">
        <v>37</v>
      </c>
      <c r="X238" s="1">
        <f t="shared" si="15"/>
        <v>15</v>
      </c>
      <c r="Y238" s="1" t="str">
        <f t="shared" si="13"/>
        <v>high quality</v>
      </c>
    </row>
    <row r="239" spans="1:25" x14ac:dyDescent="0.4">
      <c r="A239" s="1">
        <v>238</v>
      </c>
      <c r="B239" s="1">
        <v>19</v>
      </c>
      <c r="C239" s="1" t="s">
        <v>155</v>
      </c>
      <c r="D239" s="1">
        <v>2023</v>
      </c>
      <c r="E239" s="1" t="s">
        <v>156</v>
      </c>
      <c r="F239" s="1" t="s">
        <v>23</v>
      </c>
      <c r="G239" s="1" t="s">
        <v>66</v>
      </c>
      <c r="H239" s="1" t="s">
        <v>152</v>
      </c>
      <c r="I239" s="1"/>
      <c r="J239" s="1"/>
      <c r="K239" s="1" t="s">
        <v>38</v>
      </c>
      <c r="L239" s="1"/>
      <c r="M239" s="1"/>
      <c r="N239" s="1"/>
      <c r="O239" s="1" t="s">
        <v>25</v>
      </c>
      <c r="P239" s="1"/>
      <c r="Q239" s="1">
        <v>46</v>
      </c>
      <c r="R239" s="1" t="s">
        <v>70</v>
      </c>
      <c r="S239" s="1">
        <v>1.02982</v>
      </c>
      <c r="T239" s="1">
        <v>1.1789499999999999</v>
      </c>
      <c r="U239" s="1"/>
      <c r="V239" s="1" t="s">
        <v>28</v>
      </c>
      <c r="W239" s="1" t="s">
        <v>37</v>
      </c>
      <c r="X239" s="1">
        <f t="shared" si="15"/>
        <v>15</v>
      </c>
      <c r="Y239" s="1" t="str">
        <f t="shared" si="13"/>
        <v>high quality</v>
      </c>
    </row>
    <row r="240" spans="1:25" x14ac:dyDescent="0.4">
      <c r="A240" s="1">
        <v>239</v>
      </c>
      <c r="B240" s="1">
        <v>19</v>
      </c>
      <c r="C240" s="1" t="s">
        <v>155</v>
      </c>
      <c r="D240" s="1">
        <v>2023</v>
      </c>
      <c r="E240" s="1" t="s">
        <v>156</v>
      </c>
      <c r="F240" s="1" t="s">
        <v>23</v>
      </c>
      <c r="G240" s="1" t="s">
        <v>66</v>
      </c>
      <c r="H240" s="1" t="s">
        <v>152</v>
      </c>
      <c r="I240" s="1"/>
      <c r="J240" s="1"/>
      <c r="K240" s="1" t="s">
        <v>64</v>
      </c>
      <c r="L240" s="1"/>
      <c r="M240" s="1"/>
      <c r="N240" s="1"/>
      <c r="O240" s="1" t="s">
        <v>25</v>
      </c>
      <c r="P240" s="1"/>
      <c r="Q240" s="1">
        <v>42</v>
      </c>
      <c r="R240" s="1" t="s">
        <v>70</v>
      </c>
      <c r="S240" s="1">
        <v>0.95964899999999997</v>
      </c>
      <c r="T240" s="1">
        <v>1.0350900000000001</v>
      </c>
      <c r="U240" s="1"/>
      <c r="V240" s="1" t="s">
        <v>28</v>
      </c>
      <c r="W240" s="1" t="s">
        <v>37</v>
      </c>
      <c r="X240" s="1">
        <f t="shared" si="15"/>
        <v>15</v>
      </c>
      <c r="Y240" s="1" t="str">
        <f t="shared" si="13"/>
        <v>high quality</v>
      </c>
    </row>
    <row r="241" spans="1:25" x14ac:dyDescent="0.4">
      <c r="A241" s="1">
        <v>240</v>
      </c>
      <c r="B241" s="1">
        <v>19</v>
      </c>
      <c r="C241" s="1" t="s">
        <v>155</v>
      </c>
      <c r="D241" s="1">
        <v>2023</v>
      </c>
      <c r="E241" s="1" t="s">
        <v>156</v>
      </c>
      <c r="F241" s="1" t="s">
        <v>23</v>
      </c>
      <c r="G241" s="1" t="s">
        <v>66</v>
      </c>
      <c r="H241" s="1" t="s">
        <v>152</v>
      </c>
      <c r="I241" s="1"/>
      <c r="J241" s="1"/>
      <c r="K241" s="1" t="s">
        <v>40</v>
      </c>
      <c r="L241" s="1"/>
      <c r="M241" s="1"/>
      <c r="N241" s="1"/>
      <c r="O241" s="1" t="s">
        <v>25</v>
      </c>
      <c r="P241" s="1"/>
      <c r="Q241" s="1">
        <v>41</v>
      </c>
      <c r="R241" s="1" t="s">
        <v>70</v>
      </c>
      <c r="S241" s="1">
        <v>0.97017500000000001</v>
      </c>
      <c r="T241" s="1">
        <v>1.08772</v>
      </c>
      <c r="U241" s="1"/>
      <c r="V241" s="1" t="s">
        <v>28</v>
      </c>
      <c r="W241" s="1" t="s">
        <v>37</v>
      </c>
      <c r="X241" s="1">
        <f t="shared" si="15"/>
        <v>15</v>
      </c>
      <c r="Y241" s="1" t="str">
        <f t="shared" si="13"/>
        <v>high quality</v>
      </c>
    </row>
    <row r="242" spans="1:25" x14ac:dyDescent="0.4">
      <c r="A242" s="1">
        <v>241</v>
      </c>
      <c r="B242" s="1">
        <v>19</v>
      </c>
      <c r="C242" s="1" t="s">
        <v>155</v>
      </c>
      <c r="D242" s="1">
        <v>2023</v>
      </c>
      <c r="E242" s="1" t="s">
        <v>156</v>
      </c>
      <c r="F242" s="1" t="s">
        <v>23</v>
      </c>
      <c r="G242" s="1" t="s">
        <v>66</v>
      </c>
      <c r="H242" s="1" t="s">
        <v>153</v>
      </c>
      <c r="I242" s="1"/>
      <c r="J242" s="1"/>
      <c r="K242" s="1" t="s">
        <v>40</v>
      </c>
      <c r="L242" s="1"/>
      <c r="M242" s="1"/>
      <c r="N242" s="1"/>
      <c r="O242" s="1" t="s">
        <v>25</v>
      </c>
      <c r="P242" s="1"/>
      <c r="Q242" s="1">
        <v>95</v>
      </c>
      <c r="R242" s="1" t="s">
        <v>70</v>
      </c>
      <c r="S242" s="1">
        <v>0.877193</v>
      </c>
      <c r="T242" s="1">
        <v>0.95613999999999999</v>
      </c>
      <c r="U242" s="1"/>
      <c r="V242" s="1" t="s">
        <v>28</v>
      </c>
      <c r="W242" s="1" t="s">
        <v>37</v>
      </c>
      <c r="X242" s="1">
        <f t="shared" si="15"/>
        <v>15</v>
      </c>
      <c r="Y242" s="1" t="str">
        <f t="shared" si="13"/>
        <v>high quality</v>
      </c>
    </row>
    <row r="243" spans="1:25" x14ac:dyDescent="0.4">
      <c r="A243" s="1">
        <v>242</v>
      </c>
      <c r="B243" s="1">
        <v>19</v>
      </c>
      <c r="C243" s="1" t="s">
        <v>155</v>
      </c>
      <c r="D243" s="1">
        <v>2023</v>
      </c>
      <c r="E243" s="1" t="s">
        <v>156</v>
      </c>
      <c r="F243" s="1" t="s">
        <v>23</v>
      </c>
      <c r="G243" s="1" t="s">
        <v>66</v>
      </c>
      <c r="H243" s="1" t="s">
        <v>153</v>
      </c>
      <c r="I243" s="1"/>
      <c r="J243" s="1"/>
      <c r="K243" s="1" t="s">
        <v>38</v>
      </c>
      <c r="L243" s="1"/>
      <c r="M243" s="1"/>
      <c r="N243" s="1"/>
      <c r="O243" s="1" t="s">
        <v>25</v>
      </c>
      <c r="P243" s="1"/>
      <c r="Q243" s="1">
        <v>54</v>
      </c>
      <c r="R243" s="1" t="s">
        <v>70</v>
      </c>
      <c r="S243" s="1">
        <v>1.01579</v>
      </c>
      <c r="T243" s="1">
        <v>1.0421100000000001</v>
      </c>
      <c r="U243" s="1"/>
      <c r="V243" s="1" t="s">
        <v>28</v>
      </c>
      <c r="W243" s="1" t="s">
        <v>37</v>
      </c>
      <c r="X243" s="1">
        <f t="shared" si="15"/>
        <v>15</v>
      </c>
      <c r="Y243" s="1" t="str">
        <f t="shared" si="13"/>
        <v>high quality</v>
      </c>
    </row>
    <row r="244" spans="1:25" x14ac:dyDescent="0.4">
      <c r="A244" s="1">
        <v>243</v>
      </c>
      <c r="B244" s="1">
        <v>19</v>
      </c>
      <c r="C244" s="1" t="s">
        <v>155</v>
      </c>
      <c r="D244" s="1">
        <v>2023</v>
      </c>
      <c r="E244" s="1" t="s">
        <v>156</v>
      </c>
      <c r="F244" s="1" t="s">
        <v>23</v>
      </c>
      <c r="G244" s="1" t="s">
        <v>66</v>
      </c>
      <c r="H244" s="1" t="s">
        <v>153</v>
      </c>
      <c r="I244" s="1"/>
      <c r="J244" s="1"/>
      <c r="K244" s="1" t="s">
        <v>64</v>
      </c>
      <c r="L244" s="1"/>
      <c r="M244" s="1"/>
      <c r="N244" s="1"/>
      <c r="O244" s="1" t="s">
        <v>25</v>
      </c>
      <c r="P244" s="1"/>
      <c r="Q244" s="1">
        <v>106</v>
      </c>
      <c r="R244" s="1" t="s">
        <v>70</v>
      </c>
      <c r="S244" s="1">
        <v>0.93157900000000005</v>
      </c>
      <c r="T244" s="1">
        <v>1.11754</v>
      </c>
      <c r="U244" s="1"/>
      <c r="V244" s="1" t="s">
        <v>28</v>
      </c>
      <c r="W244" s="1" t="s">
        <v>37</v>
      </c>
      <c r="X244" s="1">
        <f t="shared" si="15"/>
        <v>15</v>
      </c>
      <c r="Y244" s="1" t="str">
        <f t="shared" si="13"/>
        <v>high quality</v>
      </c>
    </row>
    <row r="245" spans="1:25" x14ac:dyDescent="0.4">
      <c r="A245" s="1">
        <v>244</v>
      </c>
      <c r="B245" s="1">
        <v>19</v>
      </c>
      <c r="C245" s="1" t="s">
        <v>155</v>
      </c>
      <c r="D245" s="1">
        <v>2023</v>
      </c>
      <c r="E245" s="1" t="s">
        <v>156</v>
      </c>
      <c r="F245" s="1" t="s">
        <v>23</v>
      </c>
      <c r="G245" s="1" t="s">
        <v>66</v>
      </c>
      <c r="H245" s="1" t="s">
        <v>153</v>
      </c>
      <c r="I245" s="1"/>
      <c r="J245" s="1"/>
      <c r="K245" s="1" t="s">
        <v>40</v>
      </c>
      <c r="L245" s="1"/>
      <c r="M245" s="1"/>
      <c r="N245" s="1"/>
      <c r="O245" s="1" t="s">
        <v>25</v>
      </c>
      <c r="P245" s="1"/>
      <c r="Q245" s="1">
        <v>60</v>
      </c>
      <c r="R245" s="1" t="s">
        <v>70</v>
      </c>
      <c r="S245" s="1">
        <v>0.78947400000000001</v>
      </c>
      <c r="T245" s="1">
        <v>0.97543899999999994</v>
      </c>
      <c r="U245" s="1"/>
      <c r="V245" s="1" t="s">
        <v>28</v>
      </c>
      <c r="W245" s="1" t="s">
        <v>37</v>
      </c>
      <c r="X245" s="1">
        <f t="shared" si="15"/>
        <v>15</v>
      </c>
      <c r="Y245" s="1" t="str">
        <f t="shared" si="13"/>
        <v>high quality</v>
      </c>
    </row>
    <row r="246" spans="1:25" x14ac:dyDescent="0.4">
      <c r="A246" s="1">
        <v>245</v>
      </c>
      <c r="B246" s="1">
        <v>19</v>
      </c>
      <c r="C246" s="1" t="s">
        <v>155</v>
      </c>
      <c r="D246" s="1">
        <v>2023</v>
      </c>
      <c r="E246" s="1" t="s">
        <v>156</v>
      </c>
      <c r="F246" s="1" t="s">
        <v>23</v>
      </c>
      <c r="G246" s="1" t="s">
        <v>66</v>
      </c>
      <c r="H246" s="1" t="s">
        <v>154</v>
      </c>
      <c r="I246" s="1"/>
      <c r="J246" s="1"/>
      <c r="K246" s="1" t="s">
        <v>40</v>
      </c>
      <c r="L246" s="1"/>
      <c r="M246" s="1"/>
      <c r="N246" s="1"/>
      <c r="O246" s="1" t="s">
        <v>25</v>
      </c>
      <c r="P246" s="1"/>
      <c r="Q246" s="1">
        <v>70</v>
      </c>
      <c r="R246" s="1" t="s">
        <v>70</v>
      </c>
      <c r="S246" s="1">
        <v>0.91228100000000001</v>
      </c>
      <c r="T246" s="1">
        <v>0.94561399999999995</v>
      </c>
      <c r="U246" s="1"/>
      <c r="V246" s="1" t="s">
        <v>28</v>
      </c>
      <c r="W246" s="1" t="s">
        <v>37</v>
      </c>
      <c r="X246" s="1">
        <f t="shared" si="15"/>
        <v>15</v>
      </c>
      <c r="Y246" s="1" t="str">
        <f t="shared" si="13"/>
        <v>high quality</v>
      </c>
    </row>
    <row r="247" spans="1:25" x14ac:dyDescent="0.4">
      <c r="A247" s="1">
        <v>246</v>
      </c>
      <c r="B247" s="1">
        <v>19</v>
      </c>
      <c r="C247" s="1" t="s">
        <v>155</v>
      </c>
      <c r="D247" s="1">
        <v>2023</v>
      </c>
      <c r="E247" s="1" t="s">
        <v>156</v>
      </c>
      <c r="F247" s="1" t="s">
        <v>23</v>
      </c>
      <c r="G247" s="1" t="s">
        <v>66</v>
      </c>
      <c r="H247" s="1" t="s">
        <v>154</v>
      </c>
      <c r="I247" s="1"/>
      <c r="J247" s="1"/>
      <c r="K247" s="1" t="s">
        <v>38</v>
      </c>
      <c r="L247" s="1"/>
      <c r="M247" s="1"/>
      <c r="N247" s="1"/>
      <c r="O247" s="1" t="s">
        <v>25</v>
      </c>
      <c r="P247" s="1"/>
      <c r="Q247" s="1">
        <v>6</v>
      </c>
      <c r="R247" s="1" t="s">
        <v>70</v>
      </c>
      <c r="S247" s="1">
        <v>0.55438600000000005</v>
      </c>
      <c r="T247" s="1">
        <v>1.05088</v>
      </c>
      <c r="U247" s="1"/>
      <c r="V247" s="1" t="s">
        <v>28</v>
      </c>
      <c r="W247" s="1" t="s">
        <v>37</v>
      </c>
      <c r="X247" s="1">
        <f t="shared" si="15"/>
        <v>15</v>
      </c>
      <c r="Y247" s="1" t="str">
        <f t="shared" si="13"/>
        <v>high quality</v>
      </c>
    </row>
    <row r="248" spans="1:25" x14ac:dyDescent="0.4">
      <c r="A248" s="1">
        <v>247</v>
      </c>
      <c r="B248" s="1">
        <v>19</v>
      </c>
      <c r="C248" s="1" t="s">
        <v>155</v>
      </c>
      <c r="D248" s="1">
        <v>2023</v>
      </c>
      <c r="E248" s="1" t="s">
        <v>156</v>
      </c>
      <c r="F248" s="1" t="s">
        <v>23</v>
      </c>
      <c r="G248" s="1" t="s">
        <v>66</v>
      </c>
      <c r="H248" s="1" t="s">
        <v>154</v>
      </c>
      <c r="I248" s="1"/>
      <c r="J248" s="1"/>
      <c r="K248" s="1" t="s">
        <v>64</v>
      </c>
      <c r="L248" s="1"/>
      <c r="M248" s="1"/>
      <c r="N248" s="1"/>
      <c r="O248" s="1" t="s">
        <v>25</v>
      </c>
      <c r="P248" s="1"/>
      <c r="Q248" s="1">
        <v>4</v>
      </c>
      <c r="R248" s="1" t="s">
        <v>70</v>
      </c>
      <c r="S248" s="1">
        <v>0.74385999999999997</v>
      </c>
      <c r="T248" s="1">
        <v>0.99824599999999997</v>
      </c>
      <c r="U248" s="1"/>
      <c r="V248" s="1" t="s">
        <v>28</v>
      </c>
      <c r="W248" s="1" t="s">
        <v>37</v>
      </c>
      <c r="X248" s="1">
        <f t="shared" si="15"/>
        <v>15</v>
      </c>
      <c r="Y248" s="1" t="str">
        <f t="shared" si="13"/>
        <v>high quality</v>
      </c>
    </row>
    <row r="249" spans="1:25" x14ac:dyDescent="0.4">
      <c r="A249" s="1">
        <v>248</v>
      </c>
      <c r="B249" s="1">
        <v>19</v>
      </c>
      <c r="C249" s="1" t="s">
        <v>155</v>
      </c>
      <c r="D249" s="1">
        <v>2023</v>
      </c>
      <c r="E249" s="1" t="s">
        <v>156</v>
      </c>
      <c r="F249" s="1" t="s">
        <v>23</v>
      </c>
      <c r="G249" s="1" t="s">
        <v>66</v>
      </c>
      <c r="H249" s="1" t="s">
        <v>154</v>
      </c>
      <c r="I249" s="1"/>
      <c r="J249" s="1"/>
      <c r="K249" s="1" t="s">
        <v>40</v>
      </c>
      <c r="L249" s="1"/>
      <c r="M249" s="1"/>
      <c r="N249" s="1"/>
      <c r="O249" s="1" t="s">
        <v>25</v>
      </c>
      <c r="P249" s="1"/>
      <c r="Q249" s="1">
        <v>7</v>
      </c>
      <c r="R249" s="1" t="s">
        <v>70</v>
      </c>
      <c r="S249" s="1">
        <v>0.93157900000000005</v>
      </c>
      <c r="T249" s="1">
        <v>1.0421100000000001</v>
      </c>
      <c r="U249" s="1"/>
      <c r="V249" s="1" t="s">
        <v>28</v>
      </c>
      <c r="W249" s="1" t="s">
        <v>37</v>
      </c>
      <c r="X249" s="1">
        <f t="shared" si="15"/>
        <v>15</v>
      </c>
      <c r="Y249" s="1" t="str">
        <f t="shared" si="13"/>
        <v>high quality</v>
      </c>
    </row>
    <row r="250" spans="1:25" x14ac:dyDescent="0.4">
      <c r="A250" s="1">
        <v>249</v>
      </c>
      <c r="B250" s="1">
        <v>19</v>
      </c>
      <c r="C250" s="1" t="s">
        <v>155</v>
      </c>
      <c r="D250" s="1">
        <v>2023</v>
      </c>
      <c r="E250" s="1" t="s">
        <v>156</v>
      </c>
      <c r="F250" s="1" t="s">
        <v>23</v>
      </c>
      <c r="G250" s="1" t="s">
        <v>76</v>
      </c>
      <c r="H250" s="1"/>
      <c r="I250" s="1"/>
      <c r="J250" s="1"/>
      <c r="K250" s="1" t="s">
        <v>40</v>
      </c>
      <c r="L250" s="1"/>
      <c r="M250" s="1"/>
      <c r="N250" s="1"/>
      <c r="O250" s="1" t="s">
        <v>25</v>
      </c>
      <c r="P250" s="1"/>
      <c r="Q250" s="1">
        <v>159</v>
      </c>
      <c r="R250" s="1" t="s">
        <v>70</v>
      </c>
      <c r="S250" s="1">
        <v>0.90112999999999999</v>
      </c>
      <c r="T250" s="1">
        <v>0.94632799999999995</v>
      </c>
      <c r="U250" s="1"/>
      <c r="V250" s="1" t="s">
        <v>28</v>
      </c>
      <c r="W250" s="1" t="s">
        <v>37</v>
      </c>
      <c r="X250" s="1">
        <f t="shared" si="15"/>
        <v>15</v>
      </c>
      <c r="Y250" s="1" t="str">
        <f t="shared" si="13"/>
        <v>high quality</v>
      </c>
    </row>
    <row r="251" spans="1:25" x14ac:dyDescent="0.4">
      <c r="A251" s="1">
        <v>250</v>
      </c>
      <c r="B251" s="1">
        <v>19</v>
      </c>
      <c r="C251" s="1" t="s">
        <v>155</v>
      </c>
      <c r="D251" s="1">
        <v>2023</v>
      </c>
      <c r="E251" s="1" t="s">
        <v>156</v>
      </c>
      <c r="F251" s="1" t="s">
        <v>23</v>
      </c>
      <c r="G251" s="1" t="s">
        <v>76</v>
      </c>
      <c r="H251" s="1"/>
      <c r="I251" s="1"/>
      <c r="J251" s="1"/>
      <c r="K251" s="1" t="s">
        <v>38</v>
      </c>
      <c r="L251" s="1"/>
      <c r="M251" s="1"/>
      <c r="N251" s="1"/>
      <c r="O251" s="1" t="s">
        <v>25</v>
      </c>
      <c r="P251" s="1"/>
      <c r="Q251" s="1">
        <v>79</v>
      </c>
      <c r="R251" s="1" t="s">
        <v>70</v>
      </c>
      <c r="S251" s="1">
        <v>1.05932</v>
      </c>
      <c r="T251" s="1">
        <v>1.1045199999999999</v>
      </c>
      <c r="U251" s="1"/>
      <c r="V251" s="1" t="s">
        <v>28</v>
      </c>
      <c r="W251" s="1" t="s">
        <v>37</v>
      </c>
      <c r="X251" s="1">
        <f t="shared" si="15"/>
        <v>15</v>
      </c>
      <c r="Y251" s="1" t="str">
        <f t="shared" si="13"/>
        <v>high quality</v>
      </c>
    </row>
    <row r="252" spans="1:25" x14ac:dyDescent="0.4">
      <c r="A252" s="1">
        <v>251</v>
      </c>
      <c r="B252" s="1">
        <v>19</v>
      </c>
      <c r="C252" s="1" t="s">
        <v>155</v>
      </c>
      <c r="D252" s="1">
        <v>2023</v>
      </c>
      <c r="E252" s="1" t="s">
        <v>156</v>
      </c>
      <c r="F252" s="1" t="s">
        <v>23</v>
      </c>
      <c r="G252" s="1" t="s">
        <v>76</v>
      </c>
      <c r="H252" s="1"/>
      <c r="I252" s="1"/>
      <c r="J252" s="1"/>
      <c r="K252" s="1" t="s">
        <v>64</v>
      </c>
      <c r="L252" s="1"/>
      <c r="M252" s="1"/>
      <c r="N252" s="1"/>
      <c r="O252" s="1" t="s">
        <v>25</v>
      </c>
      <c r="P252" s="1"/>
      <c r="Q252" s="1">
        <v>94</v>
      </c>
      <c r="R252" s="1" t="s">
        <v>70</v>
      </c>
      <c r="S252" s="1">
        <v>0.95762700000000001</v>
      </c>
      <c r="T252" s="1">
        <v>1.0367200000000001</v>
      </c>
      <c r="U252" s="1"/>
      <c r="V252" s="1" t="s">
        <v>28</v>
      </c>
      <c r="W252" s="1" t="s">
        <v>37</v>
      </c>
      <c r="X252" s="1">
        <f t="shared" si="15"/>
        <v>15</v>
      </c>
      <c r="Y252" s="1" t="str">
        <f t="shared" si="13"/>
        <v>high quality</v>
      </c>
    </row>
    <row r="253" spans="1:25" x14ac:dyDescent="0.4">
      <c r="A253" s="1">
        <v>252</v>
      </c>
      <c r="B253" s="1">
        <v>19</v>
      </c>
      <c r="C253" s="1" t="s">
        <v>155</v>
      </c>
      <c r="D253" s="1">
        <v>2023</v>
      </c>
      <c r="E253" s="1" t="s">
        <v>156</v>
      </c>
      <c r="F253" s="1" t="s">
        <v>23</v>
      </c>
      <c r="G253" s="1" t="s">
        <v>76</v>
      </c>
      <c r="H253" s="1"/>
      <c r="I253" s="1"/>
      <c r="J253" s="1"/>
      <c r="K253" s="1" t="s">
        <v>40</v>
      </c>
      <c r="L253" s="1"/>
      <c r="M253" s="1"/>
      <c r="N253" s="1"/>
      <c r="O253" s="1" t="s">
        <v>25</v>
      </c>
      <c r="P253" s="1"/>
      <c r="Q253" s="1">
        <v>63</v>
      </c>
      <c r="R253" s="1" t="s">
        <v>70</v>
      </c>
      <c r="S253" s="1">
        <v>0.93502799999999997</v>
      </c>
      <c r="T253" s="1">
        <v>1.1045199999999999</v>
      </c>
      <c r="U253" s="1"/>
      <c r="V253" s="1" t="s">
        <v>28</v>
      </c>
      <c r="W253" s="1" t="s">
        <v>37</v>
      </c>
      <c r="X253" s="1">
        <f t="shared" si="15"/>
        <v>15</v>
      </c>
      <c r="Y253" s="1" t="str">
        <f t="shared" si="13"/>
        <v>high quality</v>
      </c>
    </row>
    <row r="254" spans="1:25" x14ac:dyDescent="0.4">
      <c r="A254" s="1">
        <v>253</v>
      </c>
      <c r="B254" s="1">
        <v>19</v>
      </c>
      <c r="C254" s="1" t="s">
        <v>155</v>
      </c>
      <c r="D254" s="1">
        <v>2023</v>
      </c>
      <c r="E254" s="1" t="s">
        <v>156</v>
      </c>
      <c r="F254" s="1" t="s">
        <v>23</v>
      </c>
      <c r="G254" s="1" t="s">
        <v>104</v>
      </c>
      <c r="H254" s="1"/>
      <c r="I254" s="1"/>
      <c r="J254" s="1"/>
      <c r="K254" s="1" t="s">
        <v>40</v>
      </c>
      <c r="L254" s="1"/>
      <c r="M254" s="1"/>
      <c r="N254" s="1"/>
      <c r="O254" s="1" t="s">
        <v>25</v>
      </c>
      <c r="P254" s="1"/>
      <c r="Q254" s="1">
        <v>19</v>
      </c>
      <c r="R254" s="1" t="s">
        <v>70</v>
      </c>
      <c r="S254" s="1">
        <v>0.76271199999999995</v>
      </c>
      <c r="T254" s="1">
        <v>0.97740099999999996</v>
      </c>
      <c r="U254" s="1"/>
      <c r="V254" s="1" t="s">
        <v>28</v>
      </c>
      <c r="W254" s="1" t="s">
        <v>37</v>
      </c>
      <c r="X254" s="1">
        <f t="shared" si="15"/>
        <v>15</v>
      </c>
      <c r="Y254" s="1" t="str">
        <f t="shared" si="13"/>
        <v>high quality</v>
      </c>
    </row>
    <row r="255" spans="1:25" x14ac:dyDescent="0.4">
      <c r="A255" s="1">
        <v>254</v>
      </c>
      <c r="B255" s="1">
        <v>19</v>
      </c>
      <c r="C255" s="1" t="s">
        <v>155</v>
      </c>
      <c r="D255" s="1">
        <v>2023</v>
      </c>
      <c r="E255" s="1" t="s">
        <v>156</v>
      </c>
      <c r="F255" s="1" t="s">
        <v>23</v>
      </c>
      <c r="G255" s="1" t="s">
        <v>104</v>
      </c>
      <c r="H255" s="1"/>
      <c r="I255" s="1"/>
      <c r="J255" s="1"/>
      <c r="K255" s="1" t="s">
        <v>64</v>
      </c>
      <c r="L255" s="1"/>
      <c r="M255" s="1"/>
      <c r="N255" s="1"/>
      <c r="O255" s="1" t="s">
        <v>25</v>
      </c>
      <c r="P255" s="1"/>
      <c r="Q255" s="1">
        <v>28</v>
      </c>
      <c r="R255" s="1" t="s">
        <v>70</v>
      </c>
      <c r="S255" s="1">
        <v>0.96045199999999997</v>
      </c>
      <c r="T255" s="1">
        <v>1.0282500000000001</v>
      </c>
      <c r="U255" s="1"/>
      <c r="V255" s="1" t="s">
        <v>28</v>
      </c>
      <c r="W255" s="1" t="s">
        <v>37</v>
      </c>
      <c r="X255" s="1">
        <f t="shared" si="15"/>
        <v>15</v>
      </c>
      <c r="Y255" s="1" t="str">
        <f t="shared" si="13"/>
        <v>high quality</v>
      </c>
    </row>
    <row r="256" spans="1:25" x14ac:dyDescent="0.4">
      <c r="A256" s="1">
        <v>255</v>
      </c>
      <c r="B256" s="1">
        <v>19</v>
      </c>
      <c r="C256" s="1" t="s">
        <v>155</v>
      </c>
      <c r="D256" s="1">
        <v>2023</v>
      </c>
      <c r="E256" s="1" t="s">
        <v>156</v>
      </c>
      <c r="F256" s="1" t="s">
        <v>23</v>
      </c>
      <c r="G256" s="1" t="s">
        <v>104</v>
      </c>
      <c r="H256" s="1"/>
      <c r="I256" s="1"/>
      <c r="J256" s="1"/>
      <c r="K256" s="1" t="s">
        <v>40</v>
      </c>
      <c r="L256" s="1"/>
      <c r="M256" s="1"/>
      <c r="N256" s="1"/>
      <c r="O256" s="1" t="s">
        <v>25</v>
      </c>
      <c r="P256" s="1"/>
      <c r="Q256" s="1">
        <v>16</v>
      </c>
      <c r="R256" s="1" t="s">
        <v>70</v>
      </c>
      <c r="S256" s="1">
        <v>0.90395499999999995</v>
      </c>
      <c r="T256" s="1">
        <v>1.0367200000000001</v>
      </c>
      <c r="U256" s="1"/>
      <c r="V256" s="1" t="s">
        <v>28</v>
      </c>
      <c r="W256" s="1" t="s">
        <v>37</v>
      </c>
      <c r="X256" s="1">
        <f t="shared" si="15"/>
        <v>15</v>
      </c>
      <c r="Y256" s="1" t="str">
        <f t="shared" si="13"/>
        <v>high quality</v>
      </c>
    </row>
    <row r="257" spans="1:25" x14ac:dyDescent="0.4">
      <c r="A257" s="1">
        <v>256</v>
      </c>
      <c r="B257" s="1">
        <v>19</v>
      </c>
      <c r="C257" s="1" t="s">
        <v>155</v>
      </c>
      <c r="D257" s="1">
        <v>2023</v>
      </c>
      <c r="E257" s="1" t="s">
        <v>156</v>
      </c>
      <c r="F257" s="1" t="s">
        <v>23</v>
      </c>
      <c r="G257" s="1" t="s">
        <v>102</v>
      </c>
      <c r="H257" s="1"/>
      <c r="I257" s="1"/>
      <c r="J257" s="1"/>
      <c r="K257" s="1" t="s">
        <v>40</v>
      </c>
      <c r="L257" s="1"/>
      <c r="M257" s="1"/>
      <c r="N257" s="1"/>
      <c r="O257" s="1" t="s">
        <v>25</v>
      </c>
      <c r="P257" s="1"/>
      <c r="Q257" s="1">
        <v>46</v>
      </c>
      <c r="R257" s="1" t="s">
        <v>70</v>
      </c>
      <c r="S257" s="1">
        <v>0.867232</v>
      </c>
      <c r="T257" s="1">
        <v>1.0282500000000001</v>
      </c>
      <c r="U257" s="1"/>
      <c r="V257" s="1" t="s">
        <v>28</v>
      </c>
      <c r="W257" s="1" t="s">
        <v>37</v>
      </c>
      <c r="X257" s="1">
        <f t="shared" si="15"/>
        <v>15</v>
      </c>
      <c r="Y257" s="1" t="str">
        <f t="shared" si="13"/>
        <v>high quality</v>
      </c>
    </row>
    <row r="258" spans="1:25" x14ac:dyDescent="0.4">
      <c r="A258" s="1">
        <v>257</v>
      </c>
      <c r="B258" s="1">
        <v>19</v>
      </c>
      <c r="C258" s="1" t="s">
        <v>155</v>
      </c>
      <c r="D258" s="1">
        <v>2023</v>
      </c>
      <c r="E258" s="1" t="s">
        <v>156</v>
      </c>
      <c r="F258" s="1" t="s">
        <v>23</v>
      </c>
      <c r="G258" s="1" t="s">
        <v>102</v>
      </c>
      <c r="H258" s="1"/>
      <c r="I258" s="1"/>
      <c r="J258" s="1"/>
      <c r="K258" s="1" t="s">
        <v>38</v>
      </c>
      <c r="L258" s="1"/>
      <c r="M258" s="1"/>
      <c r="N258" s="1"/>
      <c r="O258" s="1" t="s">
        <v>25</v>
      </c>
      <c r="P258" s="1"/>
      <c r="Q258" s="1">
        <v>7</v>
      </c>
      <c r="R258" s="1" t="s">
        <v>70</v>
      </c>
      <c r="S258" s="1">
        <v>0.68644099999999997</v>
      </c>
      <c r="T258" s="1">
        <v>1.15537</v>
      </c>
      <c r="U258" s="1"/>
      <c r="V258" s="1" t="s">
        <v>28</v>
      </c>
      <c r="W258" s="1" t="s">
        <v>37</v>
      </c>
      <c r="X258" s="1">
        <f t="shared" si="15"/>
        <v>15</v>
      </c>
      <c r="Y258" s="1" t="str">
        <f t="shared" si="13"/>
        <v>high quality</v>
      </c>
    </row>
    <row r="259" spans="1:25" x14ac:dyDescent="0.4">
      <c r="A259" s="1">
        <v>258</v>
      </c>
      <c r="B259" s="1">
        <v>19</v>
      </c>
      <c r="C259" s="1" t="s">
        <v>155</v>
      </c>
      <c r="D259" s="1">
        <v>2023</v>
      </c>
      <c r="E259" s="1" t="s">
        <v>156</v>
      </c>
      <c r="F259" s="1" t="s">
        <v>23</v>
      </c>
      <c r="G259" s="1" t="s">
        <v>102</v>
      </c>
      <c r="H259" s="1"/>
      <c r="I259" s="1"/>
      <c r="J259" s="1"/>
      <c r="K259" s="1" t="s">
        <v>64</v>
      </c>
      <c r="L259" s="1"/>
      <c r="M259" s="1"/>
      <c r="N259" s="1"/>
      <c r="O259" s="1" t="s">
        <v>25</v>
      </c>
      <c r="P259" s="1"/>
      <c r="Q259" s="1">
        <v>24</v>
      </c>
      <c r="R259" s="1" t="s">
        <v>70</v>
      </c>
      <c r="S259" s="1">
        <v>0.78531099999999998</v>
      </c>
      <c r="T259" s="1">
        <v>1.12429</v>
      </c>
      <c r="U259" s="1"/>
      <c r="V259" s="1" t="s">
        <v>28</v>
      </c>
      <c r="W259" s="1" t="s">
        <v>37</v>
      </c>
      <c r="X259" s="1">
        <f t="shared" si="15"/>
        <v>15</v>
      </c>
      <c r="Y259" s="1" t="str">
        <f t="shared" ref="Y259:Y320" si="16">IF(X259&lt;15,"low quality","high quality")</f>
        <v>high quality</v>
      </c>
    </row>
    <row r="260" spans="1:25" x14ac:dyDescent="0.4">
      <c r="A260" s="1">
        <v>259</v>
      </c>
      <c r="B260" s="1">
        <v>19</v>
      </c>
      <c r="C260" s="1" t="s">
        <v>155</v>
      </c>
      <c r="D260" s="1">
        <v>2023</v>
      </c>
      <c r="E260" s="1" t="s">
        <v>156</v>
      </c>
      <c r="F260" s="1" t="s">
        <v>23</v>
      </c>
      <c r="G260" s="1" t="s">
        <v>102</v>
      </c>
      <c r="H260" s="1"/>
      <c r="I260" s="1"/>
      <c r="J260" s="1"/>
      <c r="K260" s="1" t="s">
        <v>40</v>
      </c>
      <c r="L260" s="1"/>
      <c r="M260" s="1"/>
      <c r="N260" s="1"/>
      <c r="O260" s="1" t="s">
        <v>25</v>
      </c>
      <c r="P260" s="1"/>
      <c r="Q260" s="1">
        <v>16</v>
      </c>
      <c r="R260" s="1" t="s">
        <v>70</v>
      </c>
      <c r="S260" s="1">
        <v>0.54519799999999996</v>
      </c>
      <c r="T260" s="1">
        <v>0.81355900000000003</v>
      </c>
      <c r="U260" s="1"/>
      <c r="V260" s="1" t="s">
        <v>28</v>
      </c>
      <c r="W260" s="1" t="s">
        <v>37</v>
      </c>
      <c r="X260" s="1">
        <f t="shared" si="15"/>
        <v>15</v>
      </c>
      <c r="Y260" s="1" t="str">
        <f t="shared" si="16"/>
        <v>high quality</v>
      </c>
    </row>
    <row r="261" spans="1:25" x14ac:dyDescent="0.4">
      <c r="A261" s="1">
        <v>260</v>
      </c>
      <c r="B261" s="1">
        <v>20</v>
      </c>
      <c r="C261" s="1" t="s">
        <v>157</v>
      </c>
      <c r="D261" s="1">
        <v>2018</v>
      </c>
      <c r="E261" s="1" t="s">
        <v>158</v>
      </c>
      <c r="F261" s="1" t="s">
        <v>23</v>
      </c>
      <c r="G261" s="1"/>
      <c r="H261" s="1"/>
      <c r="I261" s="1"/>
      <c r="J261" s="1"/>
      <c r="K261" s="1"/>
      <c r="L261" s="1"/>
      <c r="M261" s="1"/>
      <c r="N261" s="1"/>
      <c r="O261" s="1" t="s">
        <v>25</v>
      </c>
      <c r="P261" s="1"/>
      <c r="Q261" s="1">
        <v>3</v>
      </c>
      <c r="R261" s="1" t="s">
        <v>70</v>
      </c>
      <c r="S261" s="1">
        <v>1.35</v>
      </c>
      <c r="T261" s="1">
        <v>1.48</v>
      </c>
      <c r="U261" s="1"/>
      <c r="V261" s="1" t="s">
        <v>32</v>
      </c>
      <c r="W261" s="1" t="s">
        <v>37</v>
      </c>
      <c r="X261" s="1">
        <f t="shared" si="15"/>
        <v>15</v>
      </c>
      <c r="Y261" s="1" t="str">
        <f t="shared" si="16"/>
        <v>high quality</v>
      </c>
    </row>
    <row r="262" spans="1:25" x14ac:dyDescent="0.4">
      <c r="A262" s="1">
        <v>261</v>
      </c>
      <c r="B262" s="1">
        <v>21</v>
      </c>
      <c r="C262" s="1" t="s">
        <v>160</v>
      </c>
      <c r="D262" s="1">
        <v>2019</v>
      </c>
      <c r="E262" s="1" t="s">
        <v>161</v>
      </c>
      <c r="F262" s="1" t="s">
        <v>159</v>
      </c>
      <c r="G262" s="1"/>
      <c r="H262" s="1"/>
      <c r="I262" s="1"/>
      <c r="J262" s="1"/>
      <c r="K262" s="1"/>
      <c r="L262" s="1"/>
      <c r="M262" s="1"/>
      <c r="N262" s="1"/>
      <c r="O262" s="1" t="s">
        <v>25</v>
      </c>
      <c r="P262" s="1"/>
      <c r="Q262" s="1">
        <v>5</v>
      </c>
      <c r="R262" s="1" t="s">
        <v>15</v>
      </c>
      <c r="S262" s="1"/>
      <c r="T262" s="1">
        <v>0.20582523999999996</v>
      </c>
      <c r="U262" s="1">
        <v>9.2125644402053466E-2</v>
      </c>
      <c r="V262" s="1" t="s">
        <v>32</v>
      </c>
      <c r="W262" s="1" t="s">
        <v>53</v>
      </c>
      <c r="X262" s="1">
        <f>2+2+2+2+2+1+1+1</f>
        <v>13</v>
      </c>
      <c r="Y262" s="1" t="str">
        <f t="shared" si="16"/>
        <v>low quality</v>
      </c>
    </row>
    <row r="263" spans="1:25" x14ac:dyDescent="0.4">
      <c r="A263" s="1">
        <v>262</v>
      </c>
      <c r="B263" s="1">
        <v>22</v>
      </c>
      <c r="C263" s="1" t="s">
        <v>163</v>
      </c>
      <c r="D263" s="1">
        <v>2023</v>
      </c>
      <c r="E263" s="1" t="s">
        <v>164</v>
      </c>
      <c r="F263" s="1" t="s">
        <v>23</v>
      </c>
      <c r="G263" s="1"/>
      <c r="H263" s="1"/>
      <c r="I263" s="1"/>
      <c r="J263" s="1"/>
      <c r="K263" s="1"/>
      <c r="L263" s="1"/>
      <c r="M263" s="1"/>
      <c r="N263" s="1"/>
      <c r="O263" s="1" t="s">
        <v>24</v>
      </c>
      <c r="P263" s="1"/>
      <c r="Q263" s="1">
        <v>97</v>
      </c>
      <c r="R263" s="1" t="s">
        <v>27</v>
      </c>
      <c r="S263" s="1">
        <v>-14.7059</v>
      </c>
      <c r="T263" s="1">
        <v>3.26797</v>
      </c>
      <c r="U263" s="1"/>
      <c r="V263" s="1" t="s">
        <v>33</v>
      </c>
      <c r="W263" s="1" t="s">
        <v>37</v>
      </c>
      <c r="X263" s="1">
        <f t="shared" ref="X263:X270" si="17">2+2+2+2+2+2+1+1</f>
        <v>14</v>
      </c>
      <c r="Y263" s="1" t="str">
        <f t="shared" si="16"/>
        <v>low quality</v>
      </c>
    </row>
    <row r="264" spans="1:25" x14ac:dyDescent="0.4">
      <c r="A264" s="1">
        <v>263</v>
      </c>
      <c r="B264" s="1">
        <v>22</v>
      </c>
      <c r="C264" s="1" t="s">
        <v>163</v>
      </c>
      <c r="D264" s="1">
        <v>2023</v>
      </c>
      <c r="E264" s="1" t="s">
        <v>164</v>
      </c>
      <c r="F264" s="1" t="s">
        <v>23</v>
      </c>
      <c r="G264" s="1"/>
      <c r="H264" s="1"/>
      <c r="I264" s="1"/>
      <c r="J264" s="1" t="s">
        <v>56</v>
      </c>
      <c r="K264" s="1"/>
      <c r="L264" s="1"/>
      <c r="M264" s="1"/>
      <c r="N264" s="1"/>
      <c r="O264" s="1" t="s">
        <v>24</v>
      </c>
      <c r="P264" s="1"/>
      <c r="Q264" s="1">
        <v>84</v>
      </c>
      <c r="R264" s="1" t="s">
        <v>27</v>
      </c>
      <c r="S264" s="1">
        <v>-10.112399999999999</v>
      </c>
      <c r="T264" s="1">
        <v>8.9887599999999992</v>
      </c>
      <c r="U264" s="1"/>
      <c r="V264" s="1" t="s">
        <v>33</v>
      </c>
      <c r="W264" s="1" t="s">
        <v>37</v>
      </c>
      <c r="X264" s="1">
        <f t="shared" si="17"/>
        <v>14</v>
      </c>
      <c r="Y264" s="1" t="str">
        <f t="shared" si="16"/>
        <v>low quality</v>
      </c>
    </row>
    <row r="265" spans="1:25" x14ac:dyDescent="0.4">
      <c r="A265" s="1">
        <v>264</v>
      </c>
      <c r="B265" s="1">
        <v>22</v>
      </c>
      <c r="C265" s="1" t="s">
        <v>163</v>
      </c>
      <c r="D265" s="1">
        <v>2023</v>
      </c>
      <c r="E265" s="1" t="s">
        <v>164</v>
      </c>
      <c r="F265" s="1" t="s">
        <v>23</v>
      </c>
      <c r="G265" s="1"/>
      <c r="H265" s="1"/>
      <c r="I265" s="1"/>
      <c r="J265" s="1" t="s">
        <v>55</v>
      </c>
      <c r="K265" s="1"/>
      <c r="L265" s="1"/>
      <c r="M265" s="1"/>
      <c r="N265" s="1"/>
      <c r="O265" s="1" t="s">
        <v>24</v>
      </c>
      <c r="P265" s="1"/>
      <c r="Q265" s="1">
        <v>7</v>
      </c>
      <c r="R265" s="1" t="s">
        <v>27</v>
      </c>
      <c r="S265" s="1">
        <v>-34.831499999999998</v>
      </c>
      <c r="T265" s="1">
        <v>-8.4269700000000007</v>
      </c>
      <c r="U265" s="1"/>
      <c r="V265" s="1" t="s">
        <v>33</v>
      </c>
      <c r="W265" s="1" t="s">
        <v>37</v>
      </c>
      <c r="X265" s="1">
        <f t="shared" si="17"/>
        <v>14</v>
      </c>
      <c r="Y265" s="1" t="str">
        <f t="shared" si="16"/>
        <v>low quality</v>
      </c>
    </row>
    <row r="266" spans="1:25" x14ac:dyDescent="0.4">
      <c r="A266" s="1">
        <v>265</v>
      </c>
      <c r="B266" s="1">
        <v>22</v>
      </c>
      <c r="C266" s="1" t="s">
        <v>163</v>
      </c>
      <c r="D266" s="1">
        <v>2023</v>
      </c>
      <c r="E266" s="1" t="s">
        <v>164</v>
      </c>
      <c r="F266" s="1" t="s">
        <v>23</v>
      </c>
      <c r="G266" s="1"/>
      <c r="H266" s="1"/>
      <c r="I266" s="1"/>
      <c r="J266" s="1" t="s">
        <v>54</v>
      </c>
      <c r="K266" s="1"/>
      <c r="L266" s="1"/>
      <c r="M266" s="1"/>
      <c r="N266" s="1"/>
      <c r="O266" s="1" t="s">
        <v>24</v>
      </c>
      <c r="P266" s="1"/>
      <c r="Q266" s="1">
        <v>6</v>
      </c>
      <c r="R266" s="1" t="s">
        <v>27</v>
      </c>
      <c r="S266" s="1">
        <v>-56.741599999999998</v>
      </c>
      <c r="T266" s="1">
        <v>-31.460699999999999</v>
      </c>
      <c r="U266" s="1"/>
      <c r="V266" s="1" t="s">
        <v>33</v>
      </c>
      <c r="W266" s="1" t="s">
        <v>37</v>
      </c>
      <c r="X266" s="1">
        <f t="shared" si="17"/>
        <v>14</v>
      </c>
      <c r="Y266" s="1" t="str">
        <f t="shared" si="16"/>
        <v>low quality</v>
      </c>
    </row>
    <row r="267" spans="1:25" x14ac:dyDescent="0.4">
      <c r="A267" s="1">
        <v>266</v>
      </c>
      <c r="B267" s="1">
        <v>22</v>
      </c>
      <c r="C267" s="1" t="s">
        <v>163</v>
      </c>
      <c r="D267" s="1">
        <v>2023</v>
      </c>
      <c r="E267" s="1" t="s">
        <v>164</v>
      </c>
      <c r="F267" s="1" t="s">
        <v>23</v>
      </c>
      <c r="G267" s="1"/>
      <c r="H267" s="1"/>
      <c r="I267" s="1"/>
      <c r="J267" s="1"/>
      <c r="K267" s="1" t="s">
        <v>38</v>
      </c>
      <c r="L267" s="1"/>
      <c r="M267" s="1"/>
      <c r="N267" s="1"/>
      <c r="O267" s="1" t="s">
        <v>24</v>
      </c>
      <c r="P267" s="1"/>
      <c r="Q267" s="1">
        <v>27</v>
      </c>
      <c r="R267" s="1" t="s">
        <v>27</v>
      </c>
      <c r="S267" s="1">
        <v>-20.7865</v>
      </c>
      <c r="T267" s="1">
        <v>0.56179800000000002</v>
      </c>
      <c r="U267" s="1"/>
      <c r="V267" s="1" t="s">
        <v>33</v>
      </c>
      <c r="W267" s="1" t="s">
        <v>37</v>
      </c>
      <c r="X267" s="1">
        <f t="shared" si="17"/>
        <v>14</v>
      </c>
      <c r="Y267" s="1" t="str">
        <f t="shared" si="16"/>
        <v>low quality</v>
      </c>
    </row>
    <row r="268" spans="1:25" x14ac:dyDescent="0.4">
      <c r="A268" s="1">
        <v>267</v>
      </c>
      <c r="B268" s="1">
        <v>22</v>
      </c>
      <c r="C268" s="1" t="s">
        <v>163</v>
      </c>
      <c r="D268" s="1">
        <v>2023</v>
      </c>
      <c r="E268" s="1" t="s">
        <v>164</v>
      </c>
      <c r="F268" s="1" t="s">
        <v>23</v>
      </c>
      <c r="G268" s="1"/>
      <c r="H268" s="1"/>
      <c r="I268" s="1"/>
      <c r="J268" s="1"/>
      <c r="K268" s="1" t="s">
        <v>40</v>
      </c>
      <c r="L268" s="1"/>
      <c r="M268" s="1"/>
      <c r="N268" s="1"/>
      <c r="O268" s="1" t="s">
        <v>24</v>
      </c>
      <c r="P268" s="1"/>
      <c r="Q268" s="1">
        <v>70</v>
      </c>
      <c r="R268" s="1" t="s">
        <v>27</v>
      </c>
      <c r="S268" s="1">
        <v>-14.6067</v>
      </c>
      <c r="T268" s="1">
        <v>4.4943799999999996</v>
      </c>
      <c r="U268" s="1"/>
      <c r="V268" s="1" t="s">
        <v>33</v>
      </c>
      <c r="W268" s="1" t="s">
        <v>37</v>
      </c>
      <c r="X268" s="1">
        <f t="shared" si="17"/>
        <v>14</v>
      </c>
      <c r="Y268" s="1" t="str">
        <f t="shared" si="16"/>
        <v>low quality</v>
      </c>
    </row>
    <row r="269" spans="1:25" x14ac:dyDescent="0.4">
      <c r="A269" s="1">
        <v>268</v>
      </c>
      <c r="B269" s="1">
        <v>22</v>
      </c>
      <c r="C269" s="1" t="s">
        <v>163</v>
      </c>
      <c r="D269" s="1">
        <v>2023</v>
      </c>
      <c r="E269" s="1" t="s">
        <v>164</v>
      </c>
      <c r="F269" s="1" t="s">
        <v>23</v>
      </c>
      <c r="G269" s="1" t="s">
        <v>162</v>
      </c>
      <c r="H269" s="1"/>
      <c r="I269" s="1"/>
      <c r="J269" s="1"/>
      <c r="K269" s="1"/>
      <c r="L269" s="1"/>
      <c r="M269" s="1"/>
      <c r="N269" s="1"/>
      <c r="O269" s="1" t="s">
        <v>24</v>
      </c>
      <c r="P269" s="1"/>
      <c r="Q269" s="1">
        <v>22</v>
      </c>
      <c r="R269" s="1" t="s">
        <v>27</v>
      </c>
      <c r="S269" s="1">
        <v>-36.5169</v>
      </c>
      <c r="T269" s="1">
        <v>-1.6853899999999999</v>
      </c>
      <c r="U269" s="1"/>
      <c r="V269" s="1" t="s">
        <v>33</v>
      </c>
      <c r="W269" s="1" t="s">
        <v>37</v>
      </c>
      <c r="X269" s="1">
        <f t="shared" si="17"/>
        <v>14</v>
      </c>
      <c r="Y269" s="1" t="str">
        <f t="shared" si="16"/>
        <v>low quality</v>
      </c>
    </row>
    <row r="270" spans="1:25" x14ac:dyDescent="0.4">
      <c r="A270" s="1">
        <v>269</v>
      </c>
      <c r="B270" s="1">
        <v>22</v>
      </c>
      <c r="C270" s="1" t="s">
        <v>163</v>
      </c>
      <c r="D270" s="1">
        <v>2023</v>
      </c>
      <c r="E270" s="1" t="s">
        <v>164</v>
      </c>
      <c r="F270" s="1" t="s">
        <v>23</v>
      </c>
      <c r="G270" s="1" t="s">
        <v>76</v>
      </c>
      <c r="H270" s="1"/>
      <c r="I270" s="1"/>
      <c r="J270" s="1"/>
      <c r="K270" s="1"/>
      <c r="L270" s="1"/>
      <c r="M270" s="1"/>
      <c r="N270" s="1"/>
      <c r="O270" s="1" t="s">
        <v>24</v>
      </c>
      <c r="P270" s="1"/>
      <c r="Q270" s="1">
        <v>75</v>
      </c>
      <c r="R270" s="1" t="s">
        <v>27</v>
      </c>
      <c r="S270" s="1">
        <v>-15.7303</v>
      </c>
      <c r="T270" s="1">
        <v>4.4943799999999996</v>
      </c>
      <c r="U270" s="1"/>
      <c r="V270" s="1" t="s">
        <v>33</v>
      </c>
      <c r="W270" s="1" t="s">
        <v>37</v>
      </c>
      <c r="X270" s="1">
        <f t="shared" si="17"/>
        <v>14</v>
      </c>
      <c r="Y270" s="1" t="str">
        <f t="shared" si="16"/>
        <v>low quality</v>
      </c>
    </row>
    <row r="271" spans="1:25" x14ac:dyDescent="0.4">
      <c r="A271" s="1">
        <v>270</v>
      </c>
      <c r="B271" s="1">
        <v>23</v>
      </c>
      <c r="C271" s="1" t="s">
        <v>165</v>
      </c>
      <c r="D271" s="1">
        <v>2017</v>
      </c>
      <c r="E271" s="1" t="s">
        <v>166</v>
      </c>
      <c r="F271" s="1" t="s">
        <v>23</v>
      </c>
      <c r="G271" s="1"/>
      <c r="H271" s="1"/>
      <c r="I271" s="1"/>
      <c r="J271" s="1"/>
      <c r="K271" s="1"/>
      <c r="L271" s="1"/>
      <c r="M271" s="1"/>
      <c r="N271" s="1"/>
      <c r="O271" s="1" t="s">
        <v>24</v>
      </c>
      <c r="P271" s="1"/>
      <c r="Q271" s="1">
        <v>42</v>
      </c>
      <c r="R271" s="1" t="s">
        <v>27</v>
      </c>
      <c r="S271" s="1">
        <v>-0.19047600000000001</v>
      </c>
      <c r="T271" s="1">
        <v>12.381</v>
      </c>
      <c r="U271" s="1"/>
      <c r="V271" s="1" t="s">
        <v>28</v>
      </c>
      <c r="W271" s="1" t="s">
        <v>53</v>
      </c>
      <c r="X271" s="1">
        <f>2+2+2+1+2+2+1+1</f>
        <v>13</v>
      </c>
      <c r="Y271" s="1" t="str">
        <f t="shared" si="16"/>
        <v>low quality</v>
      </c>
    </row>
    <row r="272" spans="1:25" x14ac:dyDescent="0.4">
      <c r="A272" s="1">
        <v>271</v>
      </c>
      <c r="B272" s="1">
        <v>23</v>
      </c>
      <c r="C272" s="1" t="s">
        <v>165</v>
      </c>
      <c r="D272" s="1">
        <v>2017</v>
      </c>
      <c r="E272" s="1" t="s">
        <v>166</v>
      </c>
      <c r="F272" s="1" t="s">
        <v>23</v>
      </c>
      <c r="G272" s="1"/>
      <c r="H272" s="1"/>
      <c r="I272" s="1"/>
      <c r="J272" s="1"/>
      <c r="K272" s="1" t="s">
        <v>38</v>
      </c>
      <c r="L272" s="1"/>
      <c r="M272" s="1" t="s">
        <v>43</v>
      </c>
      <c r="N272" s="1"/>
      <c r="O272" s="1" t="s">
        <v>24</v>
      </c>
      <c r="P272" s="1"/>
      <c r="Q272" s="1">
        <v>13</v>
      </c>
      <c r="R272" s="1" t="s">
        <v>27</v>
      </c>
      <c r="S272" s="1">
        <v>-0.61728400000000005</v>
      </c>
      <c r="T272" s="1">
        <v>24.074100000000001</v>
      </c>
      <c r="U272" s="1"/>
      <c r="V272" s="1" t="s">
        <v>28</v>
      </c>
      <c r="W272" s="1" t="s">
        <v>53</v>
      </c>
      <c r="X272" s="1">
        <f>2+2+2+1+2+2+1+1</f>
        <v>13</v>
      </c>
      <c r="Y272" s="1" t="str">
        <f t="shared" si="16"/>
        <v>low quality</v>
      </c>
    </row>
    <row r="273" spans="1:25" x14ac:dyDescent="0.4">
      <c r="A273" s="1">
        <v>272</v>
      </c>
      <c r="B273" s="1">
        <v>23</v>
      </c>
      <c r="C273" s="1" t="s">
        <v>165</v>
      </c>
      <c r="D273" s="1">
        <v>2017</v>
      </c>
      <c r="E273" s="1" t="s">
        <v>166</v>
      </c>
      <c r="F273" s="1" t="s">
        <v>23</v>
      </c>
      <c r="G273" s="1"/>
      <c r="H273" s="1"/>
      <c r="I273" s="1"/>
      <c r="J273" s="1"/>
      <c r="K273" s="1" t="s">
        <v>40</v>
      </c>
      <c r="L273" s="1"/>
      <c r="M273" s="1" t="s">
        <v>43</v>
      </c>
      <c r="N273" s="1"/>
      <c r="O273" s="1" t="s">
        <v>24</v>
      </c>
      <c r="P273" s="1"/>
      <c r="Q273" s="1">
        <v>9</v>
      </c>
      <c r="R273" s="1" t="s">
        <v>27</v>
      </c>
      <c r="S273" s="1">
        <v>-39.5062</v>
      </c>
      <c r="T273" s="1">
        <v>30.8642</v>
      </c>
      <c r="U273" s="1"/>
      <c r="V273" s="1" t="s">
        <v>28</v>
      </c>
      <c r="W273" s="1" t="s">
        <v>53</v>
      </c>
      <c r="X273" s="1">
        <f>2+2+2+1+2+2+1+1</f>
        <v>13</v>
      </c>
      <c r="Y273" s="1" t="str">
        <f t="shared" si="16"/>
        <v>low quality</v>
      </c>
    </row>
    <row r="274" spans="1:25" x14ac:dyDescent="0.4">
      <c r="A274" s="1">
        <v>273</v>
      </c>
      <c r="B274" s="1">
        <v>23</v>
      </c>
      <c r="C274" s="1" t="s">
        <v>165</v>
      </c>
      <c r="D274" s="1">
        <v>2017</v>
      </c>
      <c r="E274" s="1" t="s">
        <v>166</v>
      </c>
      <c r="F274" s="1" t="s">
        <v>23</v>
      </c>
      <c r="G274" s="1"/>
      <c r="H274" s="1"/>
      <c r="I274" s="1"/>
      <c r="J274" s="1"/>
      <c r="K274" s="1" t="s">
        <v>40</v>
      </c>
      <c r="L274" s="1"/>
      <c r="M274" s="1" t="s">
        <v>44</v>
      </c>
      <c r="N274" s="1"/>
      <c r="O274" s="1" t="s">
        <v>24</v>
      </c>
      <c r="P274" s="1"/>
      <c r="Q274" s="1">
        <v>18</v>
      </c>
      <c r="R274" s="1" t="s">
        <v>27</v>
      </c>
      <c r="S274" s="1">
        <v>-16.666699999999999</v>
      </c>
      <c r="T274" s="1">
        <v>-4.3209900000000001</v>
      </c>
      <c r="U274" s="1"/>
      <c r="V274" s="1" t="s">
        <v>28</v>
      </c>
      <c r="W274" s="1" t="s">
        <v>53</v>
      </c>
      <c r="X274" s="1">
        <f>2+2+2+1+2+2+1+1</f>
        <v>13</v>
      </c>
      <c r="Y274" s="1" t="str">
        <f t="shared" si="16"/>
        <v>low quality</v>
      </c>
    </row>
    <row r="275" spans="1:25" x14ac:dyDescent="0.4">
      <c r="A275" s="1">
        <v>274</v>
      </c>
      <c r="B275" s="1">
        <v>24</v>
      </c>
      <c r="C275" s="1" t="s">
        <v>168</v>
      </c>
      <c r="D275" s="1">
        <v>2019</v>
      </c>
      <c r="E275" s="1" t="s">
        <v>169</v>
      </c>
      <c r="F275" s="1" t="s">
        <v>23</v>
      </c>
      <c r="G275" s="1"/>
      <c r="H275" s="1"/>
      <c r="I275" s="1" t="s">
        <v>35</v>
      </c>
      <c r="J275" s="1"/>
      <c r="K275" s="1" t="s">
        <v>38</v>
      </c>
      <c r="L275" s="1"/>
      <c r="M275" s="1"/>
      <c r="N275" s="1"/>
      <c r="O275" s="1" t="s">
        <v>25</v>
      </c>
      <c r="P275" s="1"/>
      <c r="Q275" s="1">
        <v>3</v>
      </c>
      <c r="R275" s="1" t="s">
        <v>27</v>
      </c>
      <c r="S275" s="1">
        <v>-12.264200000000001</v>
      </c>
      <c r="T275" s="1">
        <v>35.8491</v>
      </c>
      <c r="U275" s="1"/>
      <c r="V275" s="1" t="s">
        <v>32</v>
      </c>
      <c r="W275" s="1" t="s">
        <v>37</v>
      </c>
      <c r="X275" s="1">
        <f t="shared" ref="X275:X307" si="18">2+2+1+2+2+2+2+1</f>
        <v>14</v>
      </c>
      <c r="Y275" s="1" t="str">
        <f t="shared" si="16"/>
        <v>low quality</v>
      </c>
    </row>
    <row r="276" spans="1:25" x14ac:dyDescent="0.4">
      <c r="A276" s="1">
        <v>275</v>
      </c>
      <c r="B276" s="1">
        <v>24</v>
      </c>
      <c r="C276" s="1" t="s">
        <v>168</v>
      </c>
      <c r="D276" s="1">
        <v>2019</v>
      </c>
      <c r="E276" s="1" t="s">
        <v>169</v>
      </c>
      <c r="F276" s="1" t="s">
        <v>23</v>
      </c>
      <c r="G276" s="1"/>
      <c r="H276" s="1"/>
      <c r="I276" s="1" t="s">
        <v>35</v>
      </c>
      <c r="J276" s="1"/>
      <c r="K276" s="1" t="s">
        <v>40</v>
      </c>
      <c r="L276" s="1"/>
      <c r="M276" s="1"/>
      <c r="N276" s="1"/>
      <c r="O276" s="1" t="s">
        <v>25</v>
      </c>
      <c r="P276" s="1"/>
      <c r="Q276" s="1">
        <v>11</v>
      </c>
      <c r="R276" s="1" t="s">
        <v>27</v>
      </c>
      <c r="S276" s="1">
        <v>-11.7925</v>
      </c>
      <c r="T276" s="1">
        <v>29.716999999999999</v>
      </c>
      <c r="U276" s="1"/>
      <c r="V276" s="1" t="s">
        <v>32</v>
      </c>
      <c r="W276" s="1" t="s">
        <v>37</v>
      </c>
      <c r="X276" s="1">
        <f t="shared" si="18"/>
        <v>14</v>
      </c>
      <c r="Y276" s="1" t="str">
        <f t="shared" si="16"/>
        <v>low quality</v>
      </c>
    </row>
    <row r="277" spans="1:25" x14ac:dyDescent="0.4">
      <c r="A277" s="1">
        <v>276</v>
      </c>
      <c r="B277" s="1">
        <v>24</v>
      </c>
      <c r="C277" s="1" t="s">
        <v>168</v>
      </c>
      <c r="D277" s="1">
        <v>2019</v>
      </c>
      <c r="E277" s="1" t="s">
        <v>169</v>
      </c>
      <c r="F277" s="1" t="s">
        <v>23</v>
      </c>
      <c r="G277" s="1"/>
      <c r="H277" s="1"/>
      <c r="I277" s="1" t="s">
        <v>35</v>
      </c>
      <c r="J277" s="1"/>
      <c r="K277" s="1" t="s">
        <v>38</v>
      </c>
      <c r="L277" s="1"/>
      <c r="M277" s="1"/>
      <c r="N277" s="1"/>
      <c r="O277" s="1" t="s">
        <v>25</v>
      </c>
      <c r="P277" s="1"/>
      <c r="Q277" s="1">
        <v>18</v>
      </c>
      <c r="R277" s="1" t="s">
        <v>27</v>
      </c>
      <c r="S277" s="1">
        <v>10.3774</v>
      </c>
      <c r="T277" s="1">
        <v>62.735799999999998</v>
      </c>
      <c r="U277" s="1"/>
      <c r="V277" s="1" t="s">
        <v>32</v>
      </c>
      <c r="W277" s="1" t="s">
        <v>37</v>
      </c>
      <c r="X277" s="1">
        <f t="shared" si="18"/>
        <v>14</v>
      </c>
      <c r="Y277" s="1" t="str">
        <f t="shared" si="16"/>
        <v>low quality</v>
      </c>
    </row>
    <row r="278" spans="1:25" x14ac:dyDescent="0.4">
      <c r="A278" s="1">
        <v>277</v>
      </c>
      <c r="B278" s="1">
        <v>24</v>
      </c>
      <c r="C278" s="1" t="s">
        <v>168</v>
      </c>
      <c r="D278" s="1">
        <v>2019</v>
      </c>
      <c r="E278" s="1" t="s">
        <v>169</v>
      </c>
      <c r="F278" s="1" t="s">
        <v>23</v>
      </c>
      <c r="G278" s="1"/>
      <c r="H278" s="1"/>
      <c r="I278" s="1" t="s">
        <v>35</v>
      </c>
      <c r="J278" s="1"/>
      <c r="K278" s="1" t="s">
        <v>40</v>
      </c>
      <c r="L278" s="1"/>
      <c r="M278" s="1"/>
      <c r="N278" s="1"/>
      <c r="O278" s="1" t="s">
        <v>25</v>
      </c>
      <c r="P278" s="1"/>
      <c r="Q278" s="1">
        <v>15</v>
      </c>
      <c r="R278" s="1" t="s">
        <v>27</v>
      </c>
      <c r="S278" s="1">
        <v>-8.0188699999999997</v>
      </c>
      <c r="T278" s="1">
        <v>34.905700000000003</v>
      </c>
      <c r="U278" s="1"/>
      <c r="V278" s="1" t="s">
        <v>32</v>
      </c>
      <c r="W278" s="1" t="s">
        <v>37</v>
      </c>
      <c r="X278" s="1">
        <f t="shared" si="18"/>
        <v>14</v>
      </c>
      <c r="Y278" s="1" t="str">
        <f t="shared" si="16"/>
        <v>low quality</v>
      </c>
    </row>
    <row r="279" spans="1:25" x14ac:dyDescent="0.4">
      <c r="A279" s="1">
        <v>278</v>
      </c>
      <c r="B279" s="1">
        <v>24</v>
      </c>
      <c r="C279" s="1" t="s">
        <v>168</v>
      </c>
      <c r="D279" s="1">
        <v>2019</v>
      </c>
      <c r="E279" s="1" t="s">
        <v>169</v>
      </c>
      <c r="F279" s="1" t="s">
        <v>23</v>
      </c>
      <c r="G279" s="1"/>
      <c r="H279" s="1"/>
      <c r="I279" s="1" t="s">
        <v>35</v>
      </c>
      <c r="J279" s="1"/>
      <c r="K279" s="1" t="s">
        <v>64</v>
      </c>
      <c r="L279" s="1"/>
      <c r="M279" s="1"/>
      <c r="N279" s="1"/>
      <c r="O279" s="1" t="s">
        <v>25</v>
      </c>
      <c r="P279" s="1"/>
      <c r="Q279" s="1">
        <v>6</v>
      </c>
      <c r="R279" s="1" t="s">
        <v>27</v>
      </c>
      <c r="S279" s="1">
        <v>19.339600000000001</v>
      </c>
      <c r="T279" s="1">
        <v>79.2453</v>
      </c>
      <c r="U279" s="1"/>
      <c r="V279" s="1" t="s">
        <v>32</v>
      </c>
      <c r="W279" s="1" t="s">
        <v>37</v>
      </c>
      <c r="X279" s="1">
        <f t="shared" si="18"/>
        <v>14</v>
      </c>
      <c r="Y279" s="1" t="str">
        <f t="shared" si="16"/>
        <v>low quality</v>
      </c>
    </row>
    <row r="280" spans="1:25" x14ac:dyDescent="0.4">
      <c r="A280" s="1">
        <v>279</v>
      </c>
      <c r="B280" s="1">
        <v>24</v>
      </c>
      <c r="C280" s="1" t="s">
        <v>168</v>
      </c>
      <c r="D280" s="1">
        <v>2019</v>
      </c>
      <c r="E280" s="1" t="s">
        <v>169</v>
      </c>
      <c r="F280" s="1" t="s">
        <v>23</v>
      </c>
      <c r="G280" s="1"/>
      <c r="H280" s="1"/>
      <c r="I280" s="1" t="s">
        <v>35</v>
      </c>
      <c r="J280" s="1"/>
      <c r="K280" s="1" t="s">
        <v>42</v>
      </c>
      <c r="L280" s="1"/>
      <c r="M280" s="1"/>
      <c r="N280" s="1"/>
      <c r="O280" s="1" t="s">
        <v>25</v>
      </c>
      <c r="P280" s="1"/>
      <c r="Q280" s="1">
        <v>53</v>
      </c>
      <c r="R280" s="1" t="s">
        <v>27</v>
      </c>
      <c r="S280" s="1">
        <v>2.3584900000000002</v>
      </c>
      <c r="T280" s="1">
        <v>48.113199999999999</v>
      </c>
      <c r="U280" s="1"/>
      <c r="V280" s="1" t="s">
        <v>32</v>
      </c>
      <c r="W280" s="1" t="s">
        <v>37</v>
      </c>
      <c r="X280" s="1">
        <f t="shared" si="18"/>
        <v>14</v>
      </c>
      <c r="Y280" s="1" t="str">
        <f t="shared" si="16"/>
        <v>low quality</v>
      </c>
    </row>
    <row r="281" spans="1:25" x14ac:dyDescent="0.4">
      <c r="A281" s="1">
        <v>280</v>
      </c>
      <c r="B281" s="1">
        <v>24</v>
      </c>
      <c r="C281" s="1" t="s">
        <v>168</v>
      </c>
      <c r="D281" s="1">
        <v>2019</v>
      </c>
      <c r="E281" s="1" t="s">
        <v>169</v>
      </c>
      <c r="F281" s="1" t="s">
        <v>23</v>
      </c>
      <c r="G281" s="1"/>
      <c r="H281" s="1"/>
      <c r="I281" s="1" t="s">
        <v>36</v>
      </c>
      <c r="J281" s="1"/>
      <c r="K281" s="1" t="s">
        <v>38</v>
      </c>
      <c r="L281" s="1"/>
      <c r="M281" s="1"/>
      <c r="N281" s="1"/>
      <c r="O281" s="1" t="s">
        <v>25</v>
      </c>
      <c r="P281" s="1"/>
      <c r="Q281" s="1">
        <v>4</v>
      </c>
      <c r="R281" s="1" t="s">
        <v>27</v>
      </c>
      <c r="S281" s="1">
        <v>-14.6226</v>
      </c>
      <c r="T281" s="1">
        <v>22.169799999999999</v>
      </c>
      <c r="U281" s="1"/>
      <c r="V281" s="1" t="s">
        <v>32</v>
      </c>
      <c r="W281" s="1" t="s">
        <v>37</v>
      </c>
      <c r="X281" s="1">
        <f t="shared" si="18"/>
        <v>14</v>
      </c>
      <c r="Y281" s="1" t="str">
        <f t="shared" si="16"/>
        <v>low quality</v>
      </c>
    </row>
    <row r="282" spans="1:25" x14ac:dyDescent="0.4">
      <c r="A282" s="1">
        <v>281</v>
      </c>
      <c r="B282" s="1">
        <v>24</v>
      </c>
      <c r="C282" s="1" t="s">
        <v>168</v>
      </c>
      <c r="D282" s="1">
        <v>2019</v>
      </c>
      <c r="E282" s="1" t="s">
        <v>169</v>
      </c>
      <c r="F282" s="1" t="s">
        <v>23</v>
      </c>
      <c r="G282" s="1"/>
      <c r="H282" s="1"/>
      <c r="I282" s="1" t="s">
        <v>36</v>
      </c>
      <c r="J282" s="1"/>
      <c r="K282" s="1" t="s">
        <v>40</v>
      </c>
      <c r="L282" s="1"/>
      <c r="M282" s="1"/>
      <c r="N282" s="1"/>
      <c r="O282" s="1" t="s">
        <v>25</v>
      </c>
      <c r="P282" s="1"/>
      <c r="Q282" s="1">
        <v>4</v>
      </c>
      <c r="R282" s="1" t="s">
        <v>27</v>
      </c>
      <c r="S282" s="1">
        <v>-26.886800000000001</v>
      </c>
      <c r="T282" s="1">
        <v>5.66038</v>
      </c>
      <c r="U282" s="1"/>
      <c r="V282" s="1" t="s">
        <v>32</v>
      </c>
      <c r="W282" s="1" t="s">
        <v>37</v>
      </c>
      <c r="X282" s="1">
        <f t="shared" si="18"/>
        <v>14</v>
      </c>
      <c r="Y282" s="1" t="str">
        <f t="shared" si="16"/>
        <v>low quality</v>
      </c>
    </row>
    <row r="283" spans="1:25" x14ac:dyDescent="0.4">
      <c r="A283" s="1">
        <v>282</v>
      </c>
      <c r="B283" s="1">
        <v>24</v>
      </c>
      <c r="C283" s="1" t="s">
        <v>168</v>
      </c>
      <c r="D283" s="1">
        <v>2019</v>
      </c>
      <c r="E283" s="1" t="s">
        <v>169</v>
      </c>
      <c r="F283" s="1" t="s">
        <v>23</v>
      </c>
      <c r="G283" s="1"/>
      <c r="H283" s="1"/>
      <c r="I283" s="1" t="s">
        <v>36</v>
      </c>
      <c r="J283" s="1"/>
      <c r="K283" s="1" t="s">
        <v>38</v>
      </c>
      <c r="L283" s="1"/>
      <c r="M283" s="1"/>
      <c r="N283" s="1"/>
      <c r="O283" s="1" t="s">
        <v>25</v>
      </c>
      <c r="P283" s="1"/>
      <c r="Q283" s="1">
        <v>4</v>
      </c>
      <c r="R283" s="1" t="s">
        <v>27</v>
      </c>
      <c r="S283" s="1">
        <v>-13.2075</v>
      </c>
      <c r="T283" s="1">
        <v>24.528300000000002</v>
      </c>
      <c r="U283" s="1"/>
      <c r="V283" s="1" t="s">
        <v>32</v>
      </c>
      <c r="W283" s="1" t="s">
        <v>37</v>
      </c>
      <c r="X283" s="1">
        <f t="shared" si="18"/>
        <v>14</v>
      </c>
      <c r="Y283" s="1" t="str">
        <f t="shared" si="16"/>
        <v>low quality</v>
      </c>
    </row>
    <row r="284" spans="1:25" x14ac:dyDescent="0.4">
      <c r="A284" s="1">
        <v>283</v>
      </c>
      <c r="B284" s="1">
        <v>24</v>
      </c>
      <c r="C284" s="1" t="s">
        <v>168</v>
      </c>
      <c r="D284" s="1">
        <v>2019</v>
      </c>
      <c r="E284" s="1" t="s">
        <v>169</v>
      </c>
      <c r="F284" s="1" t="s">
        <v>23</v>
      </c>
      <c r="G284" s="1"/>
      <c r="H284" s="1"/>
      <c r="I284" s="1" t="s">
        <v>36</v>
      </c>
      <c r="J284" s="1"/>
      <c r="K284" s="1" t="s">
        <v>40</v>
      </c>
      <c r="L284" s="1"/>
      <c r="M284" s="1"/>
      <c r="N284" s="1"/>
      <c r="O284" s="1" t="s">
        <v>25</v>
      </c>
      <c r="P284" s="1"/>
      <c r="Q284" s="1">
        <v>8</v>
      </c>
      <c r="R284" s="1" t="s">
        <v>27</v>
      </c>
      <c r="S284" s="1">
        <v>-16.509399999999999</v>
      </c>
      <c r="T284" s="1">
        <v>16.037700000000001</v>
      </c>
      <c r="U284" s="1"/>
      <c r="V284" s="1" t="s">
        <v>32</v>
      </c>
      <c r="W284" s="1" t="s">
        <v>37</v>
      </c>
      <c r="X284" s="1">
        <f t="shared" si="18"/>
        <v>14</v>
      </c>
      <c r="Y284" s="1" t="str">
        <f t="shared" si="16"/>
        <v>low quality</v>
      </c>
    </row>
    <row r="285" spans="1:25" x14ac:dyDescent="0.4">
      <c r="A285" s="1">
        <v>284</v>
      </c>
      <c r="B285" s="1">
        <v>24</v>
      </c>
      <c r="C285" s="1" t="s">
        <v>168</v>
      </c>
      <c r="D285" s="1">
        <v>2019</v>
      </c>
      <c r="E285" s="1" t="s">
        <v>169</v>
      </c>
      <c r="F285" s="1" t="s">
        <v>23</v>
      </c>
      <c r="G285" s="1"/>
      <c r="H285" s="1"/>
      <c r="I285" s="1" t="s">
        <v>36</v>
      </c>
      <c r="J285" s="1"/>
      <c r="K285" s="1" t="s">
        <v>42</v>
      </c>
      <c r="L285" s="1"/>
      <c r="M285" s="1"/>
      <c r="N285" s="1"/>
      <c r="O285" s="1" t="s">
        <v>25</v>
      </c>
      <c r="P285" s="1"/>
      <c r="Q285" s="1">
        <v>20</v>
      </c>
      <c r="R285" s="1" t="s">
        <v>27</v>
      </c>
      <c r="S285" s="1">
        <v>-14.6226</v>
      </c>
      <c r="T285" s="1">
        <v>16.037700000000001</v>
      </c>
      <c r="U285" s="1"/>
      <c r="V285" s="1" t="s">
        <v>32</v>
      </c>
      <c r="W285" s="1" t="s">
        <v>37</v>
      </c>
      <c r="X285" s="1">
        <f t="shared" si="18"/>
        <v>14</v>
      </c>
      <c r="Y285" s="1" t="str">
        <f t="shared" si="16"/>
        <v>low quality</v>
      </c>
    </row>
    <row r="286" spans="1:25" x14ac:dyDescent="0.4">
      <c r="A286" s="1">
        <v>285</v>
      </c>
      <c r="B286" s="1">
        <v>24</v>
      </c>
      <c r="C286" s="1" t="s">
        <v>168</v>
      </c>
      <c r="D286" s="1">
        <v>2019</v>
      </c>
      <c r="E286" s="1" t="s">
        <v>169</v>
      </c>
      <c r="F286" s="1" t="s">
        <v>23</v>
      </c>
      <c r="G286" s="1"/>
      <c r="H286" s="1"/>
      <c r="I286" s="1" t="s">
        <v>167</v>
      </c>
      <c r="J286" s="1"/>
      <c r="K286" s="1" t="s">
        <v>40</v>
      </c>
      <c r="L286" s="1"/>
      <c r="M286" s="1"/>
      <c r="N286" s="1"/>
      <c r="O286" s="1" t="s">
        <v>25</v>
      </c>
      <c r="P286" s="1"/>
      <c r="Q286" s="1">
        <v>8</v>
      </c>
      <c r="R286" s="1" t="s">
        <v>27</v>
      </c>
      <c r="S286" s="1">
        <v>-23.584900000000001</v>
      </c>
      <c r="T286" s="1">
        <v>4.7169800000000004</v>
      </c>
      <c r="U286" s="1"/>
      <c r="V286" s="1" t="s">
        <v>32</v>
      </c>
      <c r="W286" s="1" t="s">
        <v>37</v>
      </c>
      <c r="X286" s="1">
        <f t="shared" si="18"/>
        <v>14</v>
      </c>
      <c r="Y286" s="1" t="str">
        <f t="shared" si="16"/>
        <v>low quality</v>
      </c>
    </row>
    <row r="287" spans="1:25" x14ac:dyDescent="0.4">
      <c r="A287" s="1">
        <v>286</v>
      </c>
      <c r="B287" s="1">
        <v>24</v>
      </c>
      <c r="C287" s="1" t="s">
        <v>168</v>
      </c>
      <c r="D287" s="1">
        <v>2019</v>
      </c>
      <c r="E287" s="1" t="s">
        <v>169</v>
      </c>
      <c r="F287" s="1" t="s">
        <v>23</v>
      </c>
      <c r="G287" s="1"/>
      <c r="H287" s="1"/>
      <c r="I287" s="1" t="s">
        <v>167</v>
      </c>
      <c r="J287" s="1"/>
      <c r="K287" s="1" t="s">
        <v>40</v>
      </c>
      <c r="L287" s="1"/>
      <c r="M287" s="1"/>
      <c r="N287" s="1"/>
      <c r="O287" s="1" t="s">
        <v>25</v>
      </c>
      <c r="P287" s="1"/>
      <c r="Q287" s="1">
        <v>5</v>
      </c>
      <c r="R287" s="1" t="s">
        <v>27</v>
      </c>
      <c r="S287" s="1">
        <v>-18.867899999999999</v>
      </c>
      <c r="T287" s="1">
        <v>13.2075</v>
      </c>
      <c r="U287" s="1"/>
      <c r="V287" s="1" t="s">
        <v>32</v>
      </c>
      <c r="W287" s="1" t="s">
        <v>37</v>
      </c>
      <c r="X287" s="1">
        <f t="shared" si="18"/>
        <v>14</v>
      </c>
      <c r="Y287" s="1" t="str">
        <f t="shared" si="16"/>
        <v>low quality</v>
      </c>
    </row>
    <row r="288" spans="1:25" x14ac:dyDescent="0.4">
      <c r="A288" s="1">
        <v>287</v>
      </c>
      <c r="B288" s="1">
        <v>24</v>
      </c>
      <c r="C288" s="1" t="s">
        <v>168</v>
      </c>
      <c r="D288" s="1">
        <v>2019</v>
      </c>
      <c r="E288" s="1" t="s">
        <v>169</v>
      </c>
      <c r="F288" s="1" t="s">
        <v>23</v>
      </c>
      <c r="G288" s="1"/>
      <c r="H288" s="1"/>
      <c r="I288" s="1" t="s">
        <v>167</v>
      </c>
      <c r="J288" s="1"/>
      <c r="K288" s="1" t="s">
        <v>40</v>
      </c>
      <c r="L288" s="1"/>
      <c r="M288" s="1"/>
      <c r="N288" s="1"/>
      <c r="O288" s="1" t="s">
        <v>25</v>
      </c>
      <c r="P288" s="1"/>
      <c r="Q288" s="1">
        <v>5</v>
      </c>
      <c r="R288" s="1" t="s">
        <v>27</v>
      </c>
      <c r="S288" s="1">
        <v>-19.339600000000001</v>
      </c>
      <c r="T288" s="1">
        <v>13.2075</v>
      </c>
      <c r="U288" s="1"/>
      <c r="V288" s="1" t="s">
        <v>32</v>
      </c>
      <c r="W288" s="1" t="s">
        <v>37</v>
      </c>
      <c r="X288" s="1">
        <f t="shared" si="18"/>
        <v>14</v>
      </c>
      <c r="Y288" s="1" t="str">
        <f t="shared" si="16"/>
        <v>low quality</v>
      </c>
    </row>
    <row r="289" spans="1:25" x14ac:dyDescent="0.4">
      <c r="A289" s="1">
        <v>288</v>
      </c>
      <c r="B289" s="1">
        <v>24</v>
      </c>
      <c r="C289" s="1" t="s">
        <v>168</v>
      </c>
      <c r="D289" s="1">
        <v>2019</v>
      </c>
      <c r="E289" s="1" t="s">
        <v>169</v>
      </c>
      <c r="F289" s="1" t="s">
        <v>23</v>
      </c>
      <c r="G289" s="1"/>
      <c r="H289" s="1"/>
      <c r="I289" s="1" t="s">
        <v>167</v>
      </c>
      <c r="J289" s="1"/>
      <c r="K289" s="1" t="s">
        <v>38</v>
      </c>
      <c r="L289" s="1"/>
      <c r="M289" s="1"/>
      <c r="N289" s="1"/>
      <c r="O289" s="1" t="s">
        <v>25</v>
      </c>
      <c r="P289" s="1"/>
      <c r="Q289" s="1">
        <v>25</v>
      </c>
      <c r="R289" s="1" t="s">
        <v>27</v>
      </c>
      <c r="S289" s="1">
        <v>-14.1509</v>
      </c>
      <c r="T289" s="1">
        <v>16.037700000000001</v>
      </c>
      <c r="U289" s="1"/>
      <c r="V289" s="1" t="s">
        <v>32</v>
      </c>
      <c r="W289" s="1" t="s">
        <v>37</v>
      </c>
      <c r="X289" s="1">
        <f t="shared" si="18"/>
        <v>14</v>
      </c>
      <c r="Y289" s="1" t="str">
        <f t="shared" si="16"/>
        <v>low quality</v>
      </c>
    </row>
    <row r="290" spans="1:25" x14ac:dyDescent="0.4">
      <c r="A290" s="1">
        <v>289</v>
      </c>
      <c r="B290" s="1">
        <v>24</v>
      </c>
      <c r="C290" s="1" t="s">
        <v>168</v>
      </c>
      <c r="D290" s="1">
        <v>2019</v>
      </c>
      <c r="E290" s="1" t="s">
        <v>169</v>
      </c>
      <c r="F290" s="1" t="s">
        <v>23</v>
      </c>
      <c r="G290" s="1"/>
      <c r="H290" s="1"/>
      <c r="I290" s="1" t="s">
        <v>167</v>
      </c>
      <c r="J290" s="1"/>
      <c r="K290" s="1" t="s">
        <v>40</v>
      </c>
      <c r="L290" s="1"/>
      <c r="M290" s="1"/>
      <c r="N290" s="1"/>
      <c r="O290" s="1" t="s">
        <v>25</v>
      </c>
      <c r="P290" s="1"/>
      <c r="Q290" s="1">
        <v>8</v>
      </c>
      <c r="R290" s="1" t="s">
        <v>27</v>
      </c>
      <c r="S290" s="1">
        <v>-28.773599999999998</v>
      </c>
      <c r="T290" s="1">
        <v>-1.88679</v>
      </c>
      <c r="U290" s="1"/>
      <c r="V290" s="1" t="s">
        <v>32</v>
      </c>
      <c r="W290" s="1" t="s">
        <v>37</v>
      </c>
      <c r="X290" s="1">
        <f t="shared" si="18"/>
        <v>14</v>
      </c>
      <c r="Y290" s="1" t="str">
        <f t="shared" si="16"/>
        <v>low quality</v>
      </c>
    </row>
    <row r="291" spans="1:25" x14ac:dyDescent="0.4">
      <c r="A291" s="1">
        <v>290</v>
      </c>
      <c r="B291" s="1">
        <v>24</v>
      </c>
      <c r="C291" s="1" t="s">
        <v>168</v>
      </c>
      <c r="D291" s="1">
        <v>2019</v>
      </c>
      <c r="E291" s="1" t="s">
        <v>169</v>
      </c>
      <c r="F291" s="1" t="s">
        <v>23</v>
      </c>
      <c r="G291" s="1"/>
      <c r="H291" s="1"/>
      <c r="I291" s="1" t="s">
        <v>167</v>
      </c>
      <c r="J291" s="1"/>
      <c r="K291" s="1" t="s">
        <v>42</v>
      </c>
      <c r="L291" s="1"/>
      <c r="M291" s="1"/>
      <c r="N291" s="1"/>
      <c r="O291" s="1" t="s">
        <v>25</v>
      </c>
      <c r="P291" s="1"/>
      <c r="Q291" s="1">
        <v>53</v>
      </c>
      <c r="R291" s="1" t="s">
        <v>27</v>
      </c>
      <c r="S291" s="1">
        <v>-17.924499999999998</v>
      </c>
      <c r="T291" s="1">
        <v>9.4339600000000008</v>
      </c>
      <c r="U291" s="1"/>
      <c r="V291" s="1" t="s">
        <v>32</v>
      </c>
      <c r="W291" s="1" t="s">
        <v>37</v>
      </c>
      <c r="X291" s="1">
        <f t="shared" si="18"/>
        <v>14</v>
      </c>
      <c r="Y291" s="1" t="str">
        <f t="shared" si="16"/>
        <v>low quality</v>
      </c>
    </row>
    <row r="292" spans="1:25" x14ac:dyDescent="0.4">
      <c r="A292" s="1">
        <v>291</v>
      </c>
      <c r="B292" s="1">
        <v>24</v>
      </c>
      <c r="C292" s="1" t="s">
        <v>168</v>
      </c>
      <c r="D292" s="1">
        <v>2019</v>
      </c>
      <c r="E292" s="1" t="s">
        <v>169</v>
      </c>
      <c r="F292" s="1" t="s">
        <v>23</v>
      </c>
      <c r="G292" s="1"/>
      <c r="H292" s="1"/>
      <c r="I292" s="1" t="s">
        <v>131</v>
      </c>
      <c r="J292" s="1"/>
      <c r="K292" s="1" t="s">
        <v>40</v>
      </c>
      <c r="L292" s="1"/>
      <c r="M292" s="1"/>
      <c r="N292" s="1"/>
      <c r="O292" s="1" t="s">
        <v>25</v>
      </c>
      <c r="P292" s="1"/>
      <c r="Q292" s="1">
        <v>5</v>
      </c>
      <c r="R292" s="1" t="s">
        <v>27</v>
      </c>
      <c r="S292" s="1">
        <v>-38.207500000000003</v>
      </c>
      <c r="T292" s="1">
        <v>4.7169800000000004</v>
      </c>
      <c r="U292" s="1"/>
      <c r="V292" s="1" t="s">
        <v>32</v>
      </c>
      <c r="W292" s="1" t="s">
        <v>37</v>
      </c>
      <c r="X292" s="1">
        <f t="shared" si="18"/>
        <v>14</v>
      </c>
      <c r="Y292" s="1" t="str">
        <f t="shared" si="16"/>
        <v>low quality</v>
      </c>
    </row>
    <row r="293" spans="1:25" x14ac:dyDescent="0.4">
      <c r="A293" s="1">
        <v>292</v>
      </c>
      <c r="B293" s="1">
        <v>24</v>
      </c>
      <c r="C293" s="1" t="s">
        <v>168</v>
      </c>
      <c r="D293" s="1">
        <v>2019</v>
      </c>
      <c r="E293" s="1" t="s">
        <v>169</v>
      </c>
      <c r="F293" s="1" t="s">
        <v>23</v>
      </c>
      <c r="G293" s="1"/>
      <c r="H293" s="1"/>
      <c r="I293" s="1" t="s">
        <v>131</v>
      </c>
      <c r="J293" s="1"/>
      <c r="K293" s="1" t="s">
        <v>38</v>
      </c>
      <c r="L293" s="1"/>
      <c r="M293" s="1"/>
      <c r="N293" s="1"/>
      <c r="O293" s="1" t="s">
        <v>25</v>
      </c>
      <c r="P293" s="1"/>
      <c r="Q293" s="1">
        <v>3</v>
      </c>
      <c r="R293" s="1" t="s">
        <v>27</v>
      </c>
      <c r="S293" s="1">
        <v>-35.8491</v>
      </c>
      <c r="T293" s="1">
        <v>8.49057</v>
      </c>
      <c r="U293" s="1"/>
      <c r="V293" s="1" t="s">
        <v>32</v>
      </c>
      <c r="W293" s="1" t="s">
        <v>37</v>
      </c>
      <c r="X293" s="1">
        <f t="shared" si="18"/>
        <v>14</v>
      </c>
      <c r="Y293" s="1" t="str">
        <f t="shared" si="16"/>
        <v>low quality</v>
      </c>
    </row>
    <row r="294" spans="1:25" x14ac:dyDescent="0.4">
      <c r="A294" s="1">
        <v>293</v>
      </c>
      <c r="B294" s="1">
        <v>24</v>
      </c>
      <c r="C294" s="1" t="s">
        <v>168</v>
      </c>
      <c r="D294" s="1">
        <v>2019</v>
      </c>
      <c r="E294" s="1" t="s">
        <v>169</v>
      </c>
      <c r="F294" s="1" t="s">
        <v>23</v>
      </c>
      <c r="G294" s="1"/>
      <c r="H294" s="1"/>
      <c r="I294" s="1" t="s">
        <v>131</v>
      </c>
      <c r="J294" s="1"/>
      <c r="K294" s="1" t="s">
        <v>40</v>
      </c>
      <c r="L294" s="1"/>
      <c r="M294" s="1"/>
      <c r="N294" s="1"/>
      <c r="O294" s="1" t="s">
        <v>25</v>
      </c>
      <c r="P294" s="1"/>
      <c r="Q294" s="1">
        <v>4</v>
      </c>
      <c r="R294" s="1" t="s">
        <v>27</v>
      </c>
      <c r="S294" s="1">
        <v>-40.094299999999997</v>
      </c>
      <c r="T294" s="1">
        <v>0.94339600000000001</v>
      </c>
      <c r="U294" s="1"/>
      <c r="V294" s="1" t="s">
        <v>32</v>
      </c>
      <c r="W294" s="1" t="s">
        <v>37</v>
      </c>
      <c r="X294" s="1">
        <f t="shared" si="18"/>
        <v>14</v>
      </c>
      <c r="Y294" s="1" t="str">
        <f t="shared" si="16"/>
        <v>low quality</v>
      </c>
    </row>
    <row r="295" spans="1:25" x14ac:dyDescent="0.4">
      <c r="A295" s="1">
        <v>294</v>
      </c>
      <c r="B295" s="1">
        <v>24</v>
      </c>
      <c r="C295" s="1" t="s">
        <v>168</v>
      </c>
      <c r="D295" s="1">
        <v>2019</v>
      </c>
      <c r="E295" s="1" t="s">
        <v>169</v>
      </c>
      <c r="F295" s="1" t="s">
        <v>23</v>
      </c>
      <c r="G295" s="1"/>
      <c r="H295" s="1"/>
      <c r="I295" s="1" t="s">
        <v>131</v>
      </c>
      <c r="J295" s="1"/>
      <c r="K295" s="1" t="s">
        <v>42</v>
      </c>
      <c r="L295" s="1"/>
      <c r="M295" s="1"/>
      <c r="N295" s="1"/>
      <c r="O295" s="1" t="s">
        <v>25</v>
      </c>
      <c r="P295" s="1"/>
      <c r="Q295" s="1">
        <v>14</v>
      </c>
      <c r="R295" s="1" t="s">
        <v>27</v>
      </c>
      <c r="S295" s="1">
        <v>-35.8491</v>
      </c>
      <c r="T295" s="1">
        <v>4.7169800000000004</v>
      </c>
      <c r="U295" s="1"/>
      <c r="V295" s="1" t="s">
        <v>32</v>
      </c>
      <c r="W295" s="1" t="s">
        <v>37</v>
      </c>
      <c r="X295" s="1">
        <f t="shared" si="18"/>
        <v>14</v>
      </c>
      <c r="Y295" s="1" t="str">
        <f t="shared" si="16"/>
        <v>low quality</v>
      </c>
    </row>
    <row r="296" spans="1:25" x14ac:dyDescent="0.4">
      <c r="A296" s="1">
        <v>295</v>
      </c>
      <c r="B296" s="1">
        <v>24</v>
      </c>
      <c r="C296" s="1" t="s">
        <v>168</v>
      </c>
      <c r="D296" s="1">
        <v>2019</v>
      </c>
      <c r="E296" s="1" t="s">
        <v>169</v>
      </c>
      <c r="F296" s="1" t="s">
        <v>23</v>
      </c>
      <c r="G296" s="1"/>
      <c r="H296" s="1"/>
      <c r="I296" s="1" t="s">
        <v>88</v>
      </c>
      <c r="J296" s="1"/>
      <c r="K296" s="1" t="s">
        <v>38</v>
      </c>
      <c r="L296" s="1"/>
      <c r="M296" s="1"/>
      <c r="N296" s="1"/>
      <c r="O296" s="1" t="s">
        <v>25</v>
      </c>
      <c r="P296" s="1"/>
      <c r="Q296" s="1">
        <v>13</v>
      </c>
      <c r="R296" s="1" t="s">
        <v>27</v>
      </c>
      <c r="S296" s="1">
        <v>-6.6037699999999999</v>
      </c>
      <c r="T296" s="1">
        <v>15.0943</v>
      </c>
      <c r="U296" s="1"/>
      <c r="V296" s="1" t="s">
        <v>32</v>
      </c>
      <c r="W296" s="1" t="s">
        <v>37</v>
      </c>
      <c r="X296" s="1">
        <f t="shared" si="18"/>
        <v>14</v>
      </c>
      <c r="Y296" s="1" t="str">
        <f t="shared" si="16"/>
        <v>low quality</v>
      </c>
    </row>
    <row r="297" spans="1:25" x14ac:dyDescent="0.4">
      <c r="A297" s="1">
        <v>296</v>
      </c>
      <c r="B297" s="1">
        <v>24</v>
      </c>
      <c r="C297" s="1" t="s">
        <v>168</v>
      </c>
      <c r="D297" s="1">
        <v>2019</v>
      </c>
      <c r="E297" s="1" t="s">
        <v>169</v>
      </c>
      <c r="F297" s="1" t="s">
        <v>23</v>
      </c>
      <c r="G297" s="1"/>
      <c r="H297" s="1"/>
      <c r="I297" s="1"/>
      <c r="J297" s="1"/>
      <c r="K297" s="1" t="s">
        <v>38</v>
      </c>
      <c r="L297" s="1"/>
      <c r="M297" s="1"/>
      <c r="N297" s="1"/>
      <c r="O297" s="1" t="s">
        <v>25</v>
      </c>
      <c r="P297" s="1"/>
      <c r="Q297" s="1">
        <v>6</v>
      </c>
      <c r="R297" s="1" t="s">
        <v>27</v>
      </c>
      <c r="S297" s="1">
        <v>36.403500000000001</v>
      </c>
      <c r="T297" s="1">
        <v>75.877200000000002</v>
      </c>
      <c r="U297" s="1"/>
      <c r="V297" s="1" t="s">
        <v>32</v>
      </c>
      <c r="W297" s="1" t="s">
        <v>37</v>
      </c>
      <c r="X297" s="1">
        <f t="shared" si="18"/>
        <v>14</v>
      </c>
      <c r="Y297" s="1" t="str">
        <f t="shared" si="16"/>
        <v>low quality</v>
      </c>
    </row>
    <row r="298" spans="1:25" x14ac:dyDescent="0.4">
      <c r="A298" s="1">
        <v>297</v>
      </c>
      <c r="B298" s="1">
        <v>24</v>
      </c>
      <c r="C298" s="1" t="s">
        <v>168</v>
      </c>
      <c r="D298" s="1">
        <v>2019</v>
      </c>
      <c r="E298" s="1" t="s">
        <v>169</v>
      </c>
      <c r="F298" s="1" t="s">
        <v>23</v>
      </c>
      <c r="G298" s="1"/>
      <c r="H298" s="1"/>
      <c r="I298" s="1"/>
      <c r="J298" s="1"/>
      <c r="K298" s="1" t="s">
        <v>38</v>
      </c>
      <c r="L298" s="1"/>
      <c r="M298" s="1"/>
      <c r="N298" s="1"/>
      <c r="O298" s="1" t="s">
        <v>25</v>
      </c>
      <c r="P298" s="1"/>
      <c r="Q298" s="1">
        <v>6</v>
      </c>
      <c r="R298" s="1" t="s">
        <v>27</v>
      </c>
      <c r="S298" s="1">
        <v>35.087699999999998</v>
      </c>
      <c r="T298" s="1">
        <v>70.614000000000004</v>
      </c>
      <c r="U298" s="1"/>
      <c r="V298" s="1" t="s">
        <v>32</v>
      </c>
      <c r="W298" s="1" t="s">
        <v>37</v>
      </c>
      <c r="X298" s="1">
        <f t="shared" si="18"/>
        <v>14</v>
      </c>
      <c r="Y298" s="1" t="str">
        <f t="shared" si="16"/>
        <v>low quality</v>
      </c>
    </row>
    <row r="299" spans="1:25" x14ac:dyDescent="0.4">
      <c r="A299" s="1">
        <v>298</v>
      </c>
      <c r="B299" s="1">
        <v>24</v>
      </c>
      <c r="C299" s="1" t="s">
        <v>168</v>
      </c>
      <c r="D299" s="1">
        <v>2019</v>
      </c>
      <c r="E299" s="1" t="s">
        <v>169</v>
      </c>
      <c r="F299" s="1" t="s">
        <v>23</v>
      </c>
      <c r="G299" s="1"/>
      <c r="H299" s="1"/>
      <c r="I299" s="1"/>
      <c r="J299" s="1"/>
      <c r="K299" s="1" t="s">
        <v>38</v>
      </c>
      <c r="L299" s="1"/>
      <c r="M299" s="1"/>
      <c r="N299" s="1"/>
      <c r="O299" s="1" t="s">
        <v>25</v>
      </c>
      <c r="P299" s="1"/>
      <c r="Q299" s="1">
        <v>6</v>
      </c>
      <c r="R299" s="1" t="s">
        <v>27</v>
      </c>
      <c r="S299" s="1">
        <v>1.7543899999999999</v>
      </c>
      <c r="T299" s="1">
        <v>28.508800000000001</v>
      </c>
      <c r="U299" s="1"/>
      <c r="V299" s="1" t="s">
        <v>32</v>
      </c>
      <c r="W299" s="1" t="s">
        <v>37</v>
      </c>
      <c r="X299" s="1">
        <f t="shared" si="18"/>
        <v>14</v>
      </c>
      <c r="Y299" s="1" t="str">
        <f t="shared" si="16"/>
        <v>low quality</v>
      </c>
    </row>
    <row r="300" spans="1:25" x14ac:dyDescent="0.4">
      <c r="A300" s="1">
        <v>299</v>
      </c>
      <c r="B300" s="1">
        <v>24</v>
      </c>
      <c r="C300" s="1" t="s">
        <v>168</v>
      </c>
      <c r="D300" s="1">
        <v>2019</v>
      </c>
      <c r="E300" s="1" t="s">
        <v>169</v>
      </c>
      <c r="F300" s="1" t="s">
        <v>23</v>
      </c>
      <c r="G300" s="1"/>
      <c r="H300" s="1"/>
      <c r="I300" s="1"/>
      <c r="J300" s="1"/>
      <c r="K300" s="1" t="s">
        <v>38</v>
      </c>
      <c r="L300" s="1"/>
      <c r="M300" s="1"/>
      <c r="N300" s="1"/>
      <c r="O300" s="1" t="s">
        <v>25</v>
      </c>
      <c r="P300" s="1"/>
      <c r="Q300" s="1">
        <v>4</v>
      </c>
      <c r="R300" s="1" t="s">
        <v>27</v>
      </c>
      <c r="S300" s="1">
        <v>-4.3859599999999999</v>
      </c>
      <c r="T300" s="1">
        <v>25.877199999999998</v>
      </c>
      <c r="U300" s="1"/>
      <c r="V300" s="1" t="s">
        <v>32</v>
      </c>
      <c r="W300" s="1" t="s">
        <v>37</v>
      </c>
      <c r="X300" s="1">
        <f t="shared" si="18"/>
        <v>14</v>
      </c>
      <c r="Y300" s="1" t="str">
        <f t="shared" si="16"/>
        <v>low quality</v>
      </c>
    </row>
    <row r="301" spans="1:25" x14ac:dyDescent="0.4">
      <c r="A301" s="1">
        <v>300</v>
      </c>
      <c r="B301" s="1">
        <v>24</v>
      </c>
      <c r="C301" s="1" t="s">
        <v>168</v>
      </c>
      <c r="D301" s="1">
        <v>2019</v>
      </c>
      <c r="E301" s="1" t="s">
        <v>169</v>
      </c>
      <c r="F301" s="1" t="s">
        <v>23</v>
      </c>
      <c r="G301" s="1"/>
      <c r="H301" s="1"/>
      <c r="I301" s="1"/>
      <c r="J301" s="1"/>
      <c r="K301" s="1" t="s">
        <v>38</v>
      </c>
      <c r="L301" s="1"/>
      <c r="M301" s="1"/>
      <c r="N301" s="1"/>
      <c r="O301" s="1" t="s">
        <v>25</v>
      </c>
      <c r="P301" s="1"/>
      <c r="Q301" s="1">
        <v>13</v>
      </c>
      <c r="R301" s="1" t="s">
        <v>27</v>
      </c>
      <c r="S301" s="1">
        <v>2.63158</v>
      </c>
      <c r="T301" s="1">
        <v>25.877199999999998</v>
      </c>
      <c r="U301" s="1"/>
      <c r="V301" s="1" t="s">
        <v>32</v>
      </c>
      <c r="W301" s="1" t="s">
        <v>37</v>
      </c>
      <c r="X301" s="1">
        <f t="shared" si="18"/>
        <v>14</v>
      </c>
      <c r="Y301" s="1" t="str">
        <f t="shared" si="16"/>
        <v>low quality</v>
      </c>
    </row>
    <row r="302" spans="1:25" x14ac:dyDescent="0.4">
      <c r="A302" s="1">
        <v>301</v>
      </c>
      <c r="B302" s="1">
        <v>24</v>
      </c>
      <c r="C302" s="1" t="s">
        <v>168</v>
      </c>
      <c r="D302" s="1">
        <v>2019</v>
      </c>
      <c r="E302" s="1" t="s">
        <v>169</v>
      </c>
      <c r="F302" s="1" t="s">
        <v>23</v>
      </c>
      <c r="G302" s="1"/>
      <c r="H302" s="1"/>
      <c r="I302" s="1"/>
      <c r="J302" s="1"/>
      <c r="K302" s="1" t="s">
        <v>38</v>
      </c>
      <c r="L302" s="1"/>
      <c r="M302" s="1"/>
      <c r="N302" s="1"/>
      <c r="O302" s="1" t="s">
        <v>25</v>
      </c>
      <c r="P302" s="1"/>
      <c r="Q302" s="1">
        <v>11</v>
      </c>
      <c r="R302" s="1" t="s">
        <v>27</v>
      </c>
      <c r="S302" s="1">
        <v>4.3859599999999999</v>
      </c>
      <c r="T302" s="1">
        <v>25</v>
      </c>
      <c r="U302" s="1"/>
      <c r="V302" s="1" t="s">
        <v>32</v>
      </c>
      <c r="W302" s="1" t="s">
        <v>37</v>
      </c>
      <c r="X302" s="1">
        <f t="shared" si="18"/>
        <v>14</v>
      </c>
      <c r="Y302" s="1" t="str">
        <f t="shared" si="16"/>
        <v>low quality</v>
      </c>
    </row>
    <row r="303" spans="1:25" x14ac:dyDescent="0.4">
      <c r="A303" s="1">
        <v>302</v>
      </c>
      <c r="B303" s="1">
        <v>24</v>
      </c>
      <c r="C303" s="1" t="s">
        <v>168</v>
      </c>
      <c r="D303" s="1">
        <v>2019</v>
      </c>
      <c r="E303" s="1" t="s">
        <v>169</v>
      </c>
      <c r="F303" s="1" t="s">
        <v>23</v>
      </c>
      <c r="G303" s="1"/>
      <c r="H303" s="1"/>
      <c r="I303" s="1"/>
      <c r="J303" s="1"/>
      <c r="K303" s="1" t="s">
        <v>38</v>
      </c>
      <c r="L303" s="1"/>
      <c r="M303" s="1"/>
      <c r="N303" s="1"/>
      <c r="O303" s="1" t="s">
        <v>25</v>
      </c>
      <c r="P303" s="1"/>
      <c r="Q303" s="1">
        <v>8</v>
      </c>
      <c r="R303" s="1" t="s">
        <v>27</v>
      </c>
      <c r="S303" s="1">
        <v>-2.63158</v>
      </c>
      <c r="T303" s="1">
        <v>19.298200000000001</v>
      </c>
      <c r="U303" s="1"/>
      <c r="V303" s="1" t="s">
        <v>32</v>
      </c>
      <c r="W303" s="1" t="s">
        <v>37</v>
      </c>
      <c r="X303" s="1">
        <f t="shared" si="18"/>
        <v>14</v>
      </c>
      <c r="Y303" s="1" t="str">
        <f t="shared" si="16"/>
        <v>low quality</v>
      </c>
    </row>
    <row r="304" spans="1:25" x14ac:dyDescent="0.4">
      <c r="A304" s="1">
        <v>303</v>
      </c>
      <c r="B304" s="1">
        <v>24</v>
      </c>
      <c r="C304" s="1" t="s">
        <v>168</v>
      </c>
      <c r="D304" s="1">
        <v>2019</v>
      </c>
      <c r="E304" s="1" t="s">
        <v>169</v>
      </c>
      <c r="F304" s="1" t="s">
        <v>23</v>
      </c>
      <c r="G304" s="1"/>
      <c r="H304" s="1"/>
      <c r="I304" s="1"/>
      <c r="J304" s="1"/>
      <c r="K304" s="1" t="s">
        <v>38</v>
      </c>
      <c r="L304" s="1"/>
      <c r="M304" s="1"/>
      <c r="N304" s="1"/>
      <c r="O304" s="1" t="s">
        <v>25</v>
      </c>
      <c r="P304" s="1"/>
      <c r="Q304" s="1">
        <v>4</v>
      </c>
      <c r="R304" s="1" t="s">
        <v>27</v>
      </c>
      <c r="S304" s="1">
        <v>-10.0877</v>
      </c>
      <c r="T304" s="1">
        <v>17.982500000000002</v>
      </c>
      <c r="U304" s="1"/>
      <c r="V304" s="1" t="s">
        <v>32</v>
      </c>
      <c r="W304" s="1" t="s">
        <v>37</v>
      </c>
      <c r="X304" s="1">
        <f t="shared" si="18"/>
        <v>14</v>
      </c>
      <c r="Y304" s="1" t="str">
        <f t="shared" si="16"/>
        <v>low quality</v>
      </c>
    </row>
    <row r="305" spans="1:25" x14ac:dyDescent="0.4">
      <c r="A305" s="1">
        <v>304</v>
      </c>
      <c r="B305" s="1">
        <v>24</v>
      </c>
      <c r="C305" s="1" t="s">
        <v>168</v>
      </c>
      <c r="D305" s="1">
        <v>2019</v>
      </c>
      <c r="E305" s="1" t="s">
        <v>169</v>
      </c>
      <c r="F305" s="1" t="s">
        <v>23</v>
      </c>
      <c r="G305" s="1"/>
      <c r="H305" s="1"/>
      <c r="I305" s="1"/>
      <c r="J305" s="1"/>
      <c r="K305" s="1" t="s">
        <v>38</v>
      </c>
      <c r="L305" s="1"/>
      <c r="M305" s="1"/>
      <c r="N305" s="1"/>
      <c r="O305" s="1" t="s">
        <v>25</v>
      </c>
      <c r="P305" s="1"/>
      <c r="Q305" s="1">
        <v>7</v>
      </c>
      <c r="R305" s="1" t="s">
        <v>27</v>
      </c>
      <c r="S305" s="1">
        <v>-14.0351</v>
      </c>
      <c r="T305" s="1">
        <v>6.5789499999999999</v>
      </c>
      <c r="U305" s="1"/>
      <c r="V305" s="1" t="s">
        <v>32</v>
      </c>
      <c r="W305" s="1" t="s">
        <v>37</v>
      </c>
      <c r="X305" s="1">
        <f t="shared" si="18"/>
        <v>14</v>
      </c>
      <c r="Y305" s="1" t="str">
        <f t="shared" si="16"/>
        <v>low quality</v>
      </c>
    </row>
    <row r="306" spans="1:25" x14ac:dyDescent="0.4">
      <c r="A306" s="1">
        <v>305</v>
      </c>
      <c r="B306" s="1">
        <v>24</v>
      </c>
      <c r="C306" s="1" t="s">
        <v>168</v>
      </c>
      <c r="D306" s="1">
        <v>2019</v>
      </c>
      <c r="E306" s="1" t="s">
        <v>169</v>
      </c>
      <c r="F306" s="1" t="s">
        <v>23</v>
      </c>
      <c r="G306" s="1"/>
      <c r="H306" s="1"/>
      <c r="I306" s="1"/>
      <c r="J306" s="1"/>
      <c r="K306" s="1" t="s">
        <v>38</v>
      </c>
      <c r="L306" s="1"/>
      <c r="M306" s="1"/>
      <c r="N306" s="1"/>
      <c r="O306" s="1" t="s">
        <v>25</v>
      </c>
      <c r="P306" s="1"/>
      <c r="Q306" s="1">
        <v>3</v>
      </c>
      <c r="R306" s="1" t="s">
        <v>27</v>
      </c>
      <c r="S306" s="1">
        <v>-22.806999999999999</v>
      </c>
      <c r="T306" s="1">
        <v>3.5087700000000002</v>
      </c>
      <c r="U306" s="1"/>
      <c r="V306" s="1" t="s">
        <v>32</v>
      </c>
      <c r="W306" s="1" t="s">
        <v>37</v>
      </c>
      <c r="X306" s="1">
        <f t="shared" si="18"/>
        <v>14</v>
      </c>
      <c r="Y306" s="1" t="str">
        <f t="shared" si="16"/>
        <v>low quality</v>
      </c>
    </row>
    <row r="307" spans="1:25" x14ac:dyDescent="0.4">
      <c r="A307" s="1">
        <v>306</v>
      </c>
      <c r="B307" s="1">
        <v>24</v>
      </c>
      <c r="C307" s="1" t="s">
        <v>168</v>
      </c>
      <c r="D307" s="1">
        <v>2019</v>
      </c>
      <c r="E307" s="1" t="s">
        <v>169</v>
      </c>
      <c r="F307" s="1" t="s">
        <v>23</v>
      </c>
      <c r="G307" s="1"/>
      <c r="H307" s="1"/>
      <c r="I307" s="1"/>
      <c r="J307" s="1"/>
      <c r="K307" s="1" t="s">
        <v>38</v>
      </c>
      <c r="L307" s="1"/>
      <c r="M307" s="1"/>
      <c r="N307" s="1"/>
      <c r="O307" s="1" t="s">
        <v>25</v>
      </c>
      <c r="P307" s="1"/>
      <c r="Q307" s="1">
        <v>3</v>
      </c>
      <c r="R307" s="1" t="s">
        <v>27</v>
      </c>
      <c r="S307" s="1">
        <v>-28.947399999999998</v>
      </c>
      <c r="T307" s="1">
        <v>-3.9473699999999998</v>
      </c>
      <c r="U307" s="1"/>
      <c r="V307" s="1" t="s">
        <v>32</v>
      </c>
      <c r="W307" s="1" t="s">
        <v>37</v>
      </c>
      <c r="X307" s="1">
        <f t="shared" si="18"/>
        <v>14</v>
      </c>
      <c r="Y307" s="1" t="str">
        <f t="shared" si="16"/>
        <v>low quality</v>
      </c>
    </row>
    <row r="308" spans="1:25" x14ac:dyDescent="0.4">
      <c r="A308" s="1">
        <v>307</v>
      </c>
      <c r="B308" s="1">
        <v>25</v>
      </c>
      <c r="C308" s="1" t="s">
        <v>177</v>
      </c>
      <c r="D308" s="1">
        <v>2022</v>
      </c>
      <c r="E308" s="1" t="s">
        <v>178</v>
      </c>
      <c r="F308" s="1" t="s">
        <v>179</v>
      </c>
      <c r="G308" s="1"/>
      <c r="H308" s="1"/>
      <c r="I308" s="1"/>
      <c r="J308" s="1"/>
      <c r="K308" s="1"/>
      <c r="L308" s="1"/>
      <c r="M308" s="1"/>
      <c r="N308" s="1"/>
      <c r="O308" s="1" t="s">
        <v>25</v>
      </c>
      <c r="P308" s="1"/>
      <c r="Q308" s="1">
        <v>1006</v>
      </c>
      <c r="R308" s="1" t="s">
        <v>27</v>
      </c>
      <c r="S308" s="1">
        <v>-10.0847</v>
      </c>
      <c r="T308" s="1">
        <v>-7.1186400000000001</v>
      </c>
      <c r="U308" s="1"/>
      <c r="V308" s="1" t="s">
        <v>33</v>
      </c>
      <c r="W308" s="1" t="s">
        <v>37</v>
      </c>
      <c r="X308" s="1">
        <f t="shared" ref="X308:X366" si="19">2+2+2+2+2+2+2+2</f>
        <v>16</v>
      </c>
      <c r="Y308" s="1" t="str">
        <f t="shared" si="16"/>
        <v>high quality</v>
      </c>
    </row>
    <row r="309" spans="1:25" x14ac:dyDescent="0.4">
      <c r="A309" s="1">
        <v>308</v>
      </c>
      <c r="B309" s="1">
        <v>25</v>
      </c>
      <c r="C309" s="1" t="s">
        <v>177</v>
      </c>
      <c r="D309" s="1">
        <v>2022</v>
      </c>
      <c r="E309" s="1" t="s">
        <v>178</v>
      </c>
      <c r="F309" s="1" t="s">
        <v>179</v>
      </c>
      <c r="G309" s="1" t="s">
        <v>67</v>
      </c>
      <c r="H309" s="1"/>
      <c r="I309" s="1"/>
      <c r="J309" s="1"/>
      <c r="K309" s="1"/>
      <c r="L309" s="1"/>
      <c r="M309" s="1"/>
      <c r="N309" s="1"/>
      <c r="O309" s="1" t="s">
        <v>25</v>
      </c>
      <c r="P309" s="1"/>
      <c r="Q309" s="1">
        <v>238</v>
      </c>
      <c r="R309" s="1" t="s">
        <v>27</v>
      </c>
      <c r="S309" s="1">
        <v>1</v>
      </c>
      <c r="T309" s="1">
        <v>4.4000000000000004</v>
      </c>
      <c r="U309" s="1"/>
      <c r="V309" s="1" t="s">
        <v>33</v>
      </c>
      <c r="W309" s="1" t="s">
        <v>37</v>
      </c>
      <c r="X309" s="1">
        <f t="shared" si="19"/>
        <v>16</v>
      </c>
      <c r="Y309" s="1" t="str">
        <f t="shared" si="16"/>
        <v>high quality</v>
      </c>
    </row>
    <row r="310" spans="1:25" x14ac:dyDescent="0.4">
      <c r="A310" s="1">
        <v>309</v>
      </c>
      <c r="B310" s="1">
        <v>25</v>
      </c>
      <c r="C310" s="1" t="s">
        <v>177</v>
      </c>
      <c r="D310" s="1">
        <v>2022</v>
      </c>
      <c r="E310" s="1" t="s">
        <v>178</v>
      </c>
      <c r="F310" s="1" t="s">
        <v>179</v>
      </c>
      <c r="G310" s="1" t="s">
        <v>162</v>
      </c>
      <c r="H310" s="1"/>
      <c r="I310" s="1"/>
      <c r="J310" s="1"/>
      <c r="K310" s="1"/>
      <c r="L310" s="1"/>
      <c r="M310" s="1"/>
      <c r="N310" s="1"/>
      <c r="O310" s="1" t="s">
        <v>25</v>
      </c>
      <c r="P310" s="1"/>
      <c r="Q310" s="1">
        <v>450</v>
      </c>
      <c r="R310" s="1" t="s">
        <v>27</v>
      </c>
      <c r="S310" s="1">
        <v>-14.3</v>
      </c>
      <c r="T310" s="1">
        <v>-11.2</v>
      </c>
      <c r="U310" s="1"/>
      <c r="V310" s="1" t="s">
        <v>33</v>
      </c>
      <c r="W310" s="1" t="s">
        <v>37</v>
      </c>
      <c r="X310" s="1">
        <f t="shared" si="19"/>
        <v>16</v>
      </c>
      <c r="Y310" s="1" t="str">
        <f t="shared" si="16"/>
        <v>high quality</v>
      </c>
    </row>
    <row r="311" spans="1:25" x14ac:dyDescent="0.4">
      <c r="A311" s="1">
        <v>310</v>
      </c>
      <c r="B311" s="1">
        <v>25</v>
      </c>
      <c r="C311" s="1" t="s">
        <v>177</v>
      </c>
      <c r="D311" s="1">
        <v>2022</v>
      </c>
      <c r="E311" s="1" t="s">
        <v>178</v>
      </c>
      <c r="F311" s="1" t="s">
        <v>179</v>
      </c>
      <c r="G311" s="1" t="s">
        <v>66</v>
      </c>
      <c r="H311" s="1"/>
      <c r="I311" s="1"/>
      <c r="J311" s="1"/>
      <c r="K311" s="1"/>
      <c r="L311" s="1"/>
      <c r="M311" s="1"/>
      <c r="N311" s="1"/>
      <c r="O311" s="1" t="s">
        <v>25</v>
      </c>
      <c r="P311" s="1"/>
      <c r="Q311" s="1">
        <v>291</v>
      </c>
      <c r="R311" s="1" t="s">
        <v>27</v>
      </c>
      <c r="S311" s="1">
        <v>-21.5</v>
      </c>
      <c r="T311" s="1">
        <v>-12.4</v>
      </c>
      <c r="U311" s="1"/>
      <c r="V311" s="1" t="s">
        <v>33</v>
      </c>
      <c r="W311" s="1" t="s">
        <v>37</v>
      </c>
      <c r="X311" s="1">
        <f t="shared" si="19"/>
        <v>16</v>
      </c>
      <c r="Y311" s="1" t="str">
        <f t="shared" si="16"/>
        <v>high quality</v>
      </c>
    </row>
    <row r="312" spans="1:25" x14ac:dyDescent="0.4">
      <c r="A312" s="1">
        <v>311</v>
      </c>
      <c r="B312" s="1">
        <v>25</v>
      </c>
      <c r="C312" s="1" t="s">
        <v>177</v>
      </c>
      <c r="D312" s="1">
        <v>2022</v>
      </c>
      <c r="E312" s="1" t="s">
        <v>178</v>
      </c>
      <c r="F312" s="1" t="s">
        <v>179</v>
      </c>
      <c r="G312" s="1" t="s">
        <v>65</v>
      </c>
      <c r="H312" s="1"/>
      <c r="I312" s="1"/>
      <c r="J312" s="1"/>
      <c r="K312" s="1"/>
      <c r="L312" s="1"/>
      <c r="M312" s="1"/>
      <c r="N312" s="1"/>
      <c r="O312" s="1" t="s">
        <v>25</v>
      </c>
      <c r="P312" s="1"/>
      <c r="Q312" s="1">
        <v>27</v>
      </c>
      <c r="R312" s="1" t="s">
        <v>27</v>
      </c>
      <c r="S312" s="1">
        <v>9</v>
      </c>
      <c r="T312" s="1">
        <v>14.6</v>
      </c>
      <c r="U312" s="1"/>
      <c r="V312" s="1" t="s">
        <v>33</v>
      </c>
      <c r="W312" s="1" t="s">
        <v>37</v>
      </c>
      <c r="X312" s="1">
        <f t="shared" si="19"/>
        <v>16</v>
      </c>
      <c r="Y312" s="1" t="str">
        <f t="shared" si="16"/>
        <v>high quality</v>
      </c>
    </row>
    <row r="313" spans="1:25" x14ac:dyDescent="0.4">
      <c r="A313" s="1">
        <v>312</v>
      </c>
      <c r="B313" s="1">
        <v>25</v>
      </c>
      <c r="C313" s="1" t="s">
        <v>177</v>
      </c>
      <c r="D313" s="1">
        <v>2022</v>
      </c>
      <c r="E313" s="1" t="s">
        <v>178</v>
      </c>
      <c r="F313" s="1" t="s">
        <v>179</v>
      </c>
      <c r="G313" s="1"/>
      <c r="H313" s="1" t="s">
        <v>170</v>
      </c>
      <c r="I313" s="1"/>
      <c r="J313" s="1"/>
      <c r="K313" s="1"/>
      <c r="L313" s="1"/>
      <c r="M313" s="1"/>
      <c r="N313" s="1"/>
      <c r="O313" s="1" t="s">
        <v>25</v>
      </c>
      <c r="P313" s="1"/>
      <c r="Q313" s="1">
        <v>155</v>
      </c>
      <c r="R313" s="1" t="s">
        <v>27</v>
      </c>
      <c r="S313" s="1">
        <v>-43.401600000000002</v>
      </c>
      <c r="T313" s="1">
        <v>-30.491800000000001</v>
      </c>
      <c r="U313" s="1"/>
      <c r="V313" s="1" t="s">
        <v>33</v>
      </c>
      <c r="W313" s="1" t="s">
        <v>37</v>
      </c>
      <c r="X313" s="1">
        <f t="shared" si="19"/>
        <v>16</v>
      </c>
      <c r="Y313" s="1" t="str">
        <f t="shared" si="16"/>
        <v>high quality</v>
      </c>
    </row>
    <row r="314" spans="1:25" x14ac:dyDescent="0.4">
      <c r="A314" s="1">
        <v>313</v>
      </c>
      <c r="B314" s="1">
        <v>25</v>
      </c>
      <c r="C314" s="1" t="s">
        <v>177</v>
      </c>
      <c r="D314" s="1">
        <v>2022</v>
      </c>
      <c r="E314" s="1" t="s">
        <v>178</v>
      </c>
      <c r="F314" s="1" t="s">
        <v>179</v>
      </c>
      <c r="G314" s="1"/>
      <c r="H314" s="1" t="s">
        <v>171</v>
      </c>
      <c r="I314" s="1"/>
      <c r="J314" s="1"/>
      <c r="K314" s="1"/>
      <c r="L314" s="1"/>
      <c r="M314" s="1"/>
      <c r="N314" s="1"/>
      <c r="O314" s="1" t="s">
        <v>25</v>
      </c>
      <c r="P314" s="1"/>
      <c r="Q314" s="1">
        <v>116</v>
      </c>
      <c r="R314" s="1" t="s">
        <v>27</v>
      </c>
      <c r="S314" s="1">
        <v>-6.6393399999999998</v>
      </c>
      <c r="T314" s="1">
        <v>-2.3360699999999999</v>
      </c>
      <c r="U314" s="1"/>
      <c r="V314" s="1" t="s">
        <v>33</v>
      </c>
      <c r="W314" s="1" t="s">
        <v>37</v>
      </c>
      <c r="X314" s="1">
        <f t="shared" si="19"/>
        <v>16</v>
      </c>
      <c r="Y314" s="1" t="str">
        <f t="shared" si="16"/>
        <v>high quality</v>
      </c>
    </row>
    <row r="315" spans="1:25" x14ac:dyDescent="0.4">
      <c r="A315" s="1">
        <v>314</v>
      </c>
      <c r="B315" s="1">
        <v>25</v>
      </c>
      <c r="C315" s="1" t="s">
        <v>177</v>
      </c>
      <c r="D315" s="1">
        <v>2022</v>
      </c>
      <c r="E315" s="1" t="s">
        <v>178</v>
      </c>
      <c r="F315" s="1" t="s">
        <v>179</v>
      </c>
      <c r="G315" s="1"/>
      <c r="H315" s="1" t="s">
        <v>172</v>
      </c>
      <c r="I315" s="1"/>
      <c r="J315" s="1"/>
      <c r="K315" s="1"/>
      <c r="L315" s="1"/>
      <c r="M315" s="1"/>
      <c r="N315" s="1"/>
      <c r="O315" s="1" t="s">
        <v>25</v>
      </c>
      <c r="P315" s="1"/>
      <c r="Q315" s="1">
        <v>90</v>
      </c>
      <c r="R315" s="1" t="s">
        <v>27</v>
      </c>
      <c r="S315" s="1">
        <v>-1.9672099999999999</v>
      </c>
      <c r="T315" s="1">
        <v>1.9672099999999999</v>
      </c>
      <c r="U315" s="1"/>
      <c r="V315" s="1" t="s">
        <v>33</v>
      </c>
      <c r="W315" s="1" t="s">
        <v>37</v>
      </c>
      <c r="X315" s="1">
        <f t="shared" si="19"/>
        <v>16</v>
      </c>
      <c r="Y315" s="1" t="str">
        <f t="shared" si="16"/>
        <v>high quality</v>
      </c>
    </row>
    <row r="316" spans="1:25" x14ac:dyDescent="0.4">
      <c r="A316" s="1">
        <v>315</v>
      </c>
      <c r="B316" s="1">
        <v>25</v>
      </c>
      <c r="C316" s="1" t="s">
        <v>177</v>
      </c>
      <c r="D316" s="1">
        <v>2022</v>
      </c>
      <c r="E316" s="1" t="s">
        <v>178</v>
      </c>
      <c r="F316" s="1" t="s">
        <v>179</v>
      </c>
      <c r="G316" s="1"/>
      <c r="H316" s="1" t="s">
        <v>173</v>
      </c>
      <c r="I316" s="1"/>
      <c r="J316" s="1"/>
      <c r="K316" s="1"/>
      <c r="L316" s="1"/>
      <c r="M316" s="1"/>
      <c r="N316" s="1"/>
      <c r="O316" s="1" t="s">
        <v>25</v>
      </c>
      <c r="P316" s="1"/>
      <c r="Q316" s="1">
        <v>24</v>
      </c>
      <c r="R316" s="1" t="s">
        <v>27</v>
      </c>
      <c r="S316" s="1">
        <v>0.61475400000000002</v>
      </c>
      <c r="T316" s="1">
        <v>6.2704899999999997</v>
      </c>
      <c r="U316" s="1"/>
      <c r="V316" s="1" t="s">
        <v>33</v>
      </c>
      <c r="W316" s="1" t="s">
        <v>37</v>
      </c>
      <c r="X316" s="1">
        <f t="shared" si="19"/>
        <v>16</v>
      </c>
      <c r="Y316" s="1" t="str">
        <f t="shared" si="16"/>
        <v>high quality</v>
      </c>
    </row>
    <row r="317" spans="1:25" x14ac:dyDescent="0.4">
      <c r="A317" s="1">
        <v>316</v>
      </c>
      <c r="B317" s="1">
        <v>25</v>
      </c>
      <c r="C317" s="1" t="s">
        <v>177</v>
      </c>
      <c r="D317" s="1">
        <v>2022</v>
      </c>
      <c r="E317" s="1" t="s">
        <v>178</v>
      </c>
      <c r="F317" s="1" t="s">
        <v>179</v>
      </c>
      <c r="G317" s="1"/>
      <c r="H317" s="1" t="s">
        <v>174</v>
      </c>
      <c r="I317" s="1"/>
      <c r="J317" s="1"/>
      <c r="K317" s="1"/>
      <c r="L317" s="1"/>
      <c r="M317" s="1"/>
      <c r="N317" s="1"/>
      <c r="O317" s="1" t="s">
        <v>25</v>
      </c>
      <c r="P317" s="1"/>
      <c r="Q317" s="1">
        <v>15</v>
      </c>
      <c r="R317" s="1" t="s">
        <v>27</v>
      </c>
      <c r="S317" s="1">
        <v>0.61475400000000002</v>
      </c>
      <c r="T317" s="1">
        <v>7.9917999999999996</v>
      </c>
      <c r="U317" s="1"/>
      <c r="V317" s="1" t="s">
        <v>33</v>
      </c>
      <c r="W317" s="1" t="s">
        <v>37</v>
      </c>
      <c r="X317" s="1">
        <f t="shared" si="19"/>
        <v>16</v>
      </c>
      <c r="Y317" s="1" t="str">
        <f t="shared" si="16"/>
        <v>high quality</v>
      </c>
    </row>
    <row r="318" spans="1:25" x14ac:dyDescent="0.4">
      <c r="A318" s="1">
        <v>317</v>
      </c>
      <c r="B318" s="1">
        <v>25</v>
      </c>
      <c r="C318" s="1" t="s">
        <v>177</v>
      </c>
      <c r="D318" s="1">
        <v>2022</v>
      </c>
      <c r="E318" s="1" t="s">
        <v>178</v>
      </c>
      <c r="F318" s="1" t="s">
        <v>179</v>
      </c>
      <c r="G318" s="1"/>
      <c r="H318" s="1" t="s">
        <v>176</v>
      </c>
      <c r="I318" s="1"/>
      <c r="J318" s="1"/>
      <c r="K318" s="1"/>
      <c r="L318" s="1"/>
      <c r="M318" s="1"/>
      <c r="N318" s="1"/>
      <c r="O318" s="1" t="s">
        <v>25</v>
      </c>
      <c r="P318" s="1"/>
      <c r="Q318" s="1">
        <v>552</v>
      </c>
      <c r="R318" s="1" t="s">
        <v>27</v>
      </c>
      <c r="S318" s="1">
        <v>-11.0656</v>
      </c>
      <c r="T318" s="1">
        <v>-7.7458999999999998</v>
      </c>
      <c r="U318" s="1"/>
      <c r="V318" s="1" t="s">
        <v>33</v>
      </c>
      <c r="W318" s="1" t="s">
        <v>37</v>
      </c>
      <c r="X318" s="1">
        <f t="shared" si="19"/>
        <v>16</v>
      </c>
      <c r="Y318" s="1" t="str">
        <f t="shared" si="16"/>
        <v>high quality</v>
      </c>
    </row>
    <row r="319" spans="1:25" x14ac:dyDescent="0.4">
      <c r="A319" s="1">
        <v>318</v>
      </c>
      <c r="B319" s="1">
        <v>25</v>
      </c>
      <c r="C319" s="1" t="s">
        <v>177</v>
      </c>
      <c r="D319" s="1">
        <v>2022</v>
      </c>
      <c r="E319" s="1" t="s">
        <v>178</v>
      </c>
      <c r="F319" s="1" t="s">
        <v>179</v>
      </c>
      <c r="G319" s="1"/>
      <c r="H319" s="1" t="s">
        <v>175</v>
      </c>
      <c r="I319" s="1"/>
      <c r="J319" s="1"/>
      <c r="K319" s="1"/>
      <c r="L319" s="1"/>
      <c r="M319" s="1"/>
      <c r="N319" s="1"/>
      <c r="O319" s="1" t="s">
        <v>25</v>
      </c>
      <c r="P319" s="1"/>
      <c r="Q319" s="1">
        <v>54</v>
      </c>
      <c r="R319" s="1" t="s">
        <v>27</v>
      </c>
      <c r="S319" s="1">
        <v>1.9672099999999999</v>
      </c>
      <c r="T319" s="1">
        <v>6.0245899999999999</v>
      </c>
      <c r="U319" s="1"/>
      <c r="V319" s="1" t="s">
        <v>33</v>
      </c>
      <c r="W319" s="1" t="s">
        <v>37</v>
      </c>
      <c r="X319" s="1">
        <f t="shared" si="19"/>
        <v>16</v>
      </c>
      <c r="Y319" s="1" t="str">
        <f t="shared" si="16"/>
        <v>high quality</v>
      </c>
    </row>
    <row r="320" spans="1:25" x14ac:dyDescent="0.4">
      <c r="A320" s="1">
        <v>319</v>
      </c>
      <c r="B320" s="1">
        <v>25</v>
      </c>
      <c r="C320" s="1" t="s">
        <v>177</v>
      </c>
      <c r="D320" s="1">
        <v>2022</v>
      </c>
      <c r="E320" s="1" t="s">
        <v>178</v>
      </c>
      <c r="F320" s="1" t="s">
        <v>179</v>
      </c>
      <c r="G320" s="1" t="s">
        <v>65</v>
      </c>
      <c r="H320" s="1" t="s">
        <v>173</v>
      </c>
      <c r="I320" s="1"/>
      <c r="J320" s="1"/>
      <c r="K320" s="1"/>
      <c r="L320" s="1"/>
      <c r="M320" s="1"/>
      <c r="N320" s="1"/>
      <c r="O320" s="1" t="s">
        <v>25</v>
      </c>
      <c r="P320" s="1"/>
      <c r="Q320" s="1">
        <v>6</v>
      </c>
      <c r="R320" s="1" t="s">
        <v>27</v>
      </c>
      <c r="S320" s="1">
        <v>5.8593799999999998</v>
      </c>
      <c r="T320" s="1">
        <v>23.4375</v>
      </c>
      <c r="U320" s="1"/>
      <c r="V320" s="1" t="s">
        <v>33</v>
      </c>
      <c r="W320" s="1" t="s">
        <v>37</v>
      </c>
      <c r="X320" s="1">
        <f t="shared" si="19"/>
        <v>16</v>
      </c>
      <c r="Y320" s="1" t="str">
        <f t="shared" si="16"/>
        <v>high quality</v>
      </c>
    </row>
    <row r="321" spans="1:25" x14ac:dyDescent="0.4">
      <c r="A321" s="1">
        <v>320</v>
      </c>
      <c r="B321" s="1">
        <v>25</v>
      </c>
      <c r="C321" s="1" t="s">
        <v>177</v>
      </c>
      <c r="D321" s="1">
        <v>2022</v>
      </c>
      <c r="E321" s="1" t="s">
        <v>178</v>
      </c>
      <c r="F321" s="1" t="s">
        <v>179</v>
      </c>
      <c r="G321" s="1" t="s">
        <v>65</v>
      </c>
      <c r="H321" s="1" t="s">
        <v>174</v>
      </c>
      <c r="I321" s="1"/>
      <c r="J321" s="1"/>
      <c r="K321" s="1"/>
      <c r="L321" s="1"/>
      <c r="M321" s="1"/>
      <c r="N321" s="1"/>
      <c r="O321" s="1" t="s">
        <v>25</v>
      </c>
      <c r="P321" s="1"/>
      <c r="Q321" s="1">
        <v>15</v>
      </c>
      <c r="R321" s="1" t="s">
        <v>27</v>
      </c>
      <c r="S321" s="1">
        <v>0</v>
      </c>
      <c r="T321" s="1">
        <v>8.2031299999999998</v>
      </c>
      <c r="U321" s="1"/>
      <c r="V321" s="1" t="s">
        <v>33</v>
      </c>
      <c r="W321" s="1" t="s">
        <v>37</v>
      </c>
      <c r="X321" s="1">
        <f t="shared" si="19"/>
        <v>16</v>
      </c>
      <c r="Y321" s="1" t="str">
        <f t="shared" ref="Y321:Y366" si="20">IF(X321&lt;15,"low quality","high quality")</f>
        <v>high quality</v>
      </c>
    </row>
    <row r="322" spans="1:25" x14ac:dyDescent="0.4">
      <c r="A322" s="1">
        <v>321</v>
      </c>
      <c r="B322" s="1">
        <v>25</v>
      </c>
      <c r="C322" s="1" t="s">
        <v>177</v>
      </c>
      <c r="D322" s="1">
        <v>2022</v>
      </c>
      <c r="E322" s="1" t="s">
        <v>178</v>
      </c>
      <c r="F322" s="1" t="s">
        <v>179</v>
      </c>
      <c r="G322" s="1" t="s">
        <v>65</v>
      </c>
      <c r="H322" s="1" t="s">
        <v>175</v>
      </c>
      <c r="I322" s="1"/>
      <c r="J322" s="1"/>
      <c r="K322" s="1"/>
      <c r="L322" s="1"/>
      <c r="M322" s="1"/>
      <c r="N322" s="1"/>
      <c r="O322" s="1" t="s">
        <v>25</v>
      </c>
      <c r="P322" s="1"/>
      <c r="Q322" s="1">
        <v>6</v>
      </c>
      <c r="R322" s="1" t="s">
        <v>27</v>
      </c>
      <c r="S322" s="1">
        <v>7.8125</v>
      </c>
      <c r="T322" s="1">
        <v>14.0625</v>
      </c>
      <c r="U322" s="1"/>
      <c r="V322" s="1" t="s">
        <v>33</v>
      </c>
      <c r="W322" s="1" t="s">
        <v>37</v>
      </c>
      <c r="X322" s="1">
        <f t="shared" si="19"/>
        <v>16</v>
      </c>
      <c r="Y322" s="1" t="str">
        <f t="shared" si="20"/>
        <v>high quality</v>
      </c>
    </row>
    <row r="323" spans="1:25" x14ac:dyDescent="0.4">
      <c r="A323" s="1">
        <v>322</v>
      </c>
      <c r="B323" s="1">
        <v>25</v>
      </c>
      <c r="C323" s="1" t="s">
        <v>177</v>
      </c>
      <c r="D323" s="1">
        <v>2022</v>
      </c>
      <c r="E323" s="1" t="s">
        <v>178</v>
      </c>
      <c r="F323" s="1" t="s">
        <v>179</v>
      </c>
      <c r="G323" s="1" t="s">
        <v>66</v>
      </c>
      <c r="H323" s="1" t="s">
        <v>170</v>
      </c>
      <c r="I323" s="1"/>
      <c r="J323" s="1"/>
      <c r="K323" s="1"/>
      <c r="L323" s="1"/>
      <c r="M323" s="1"/>
      <c r="N323" s="1"/>
      <c r="O323" s="1" t="s">
        <v>25</v>
      </c>
      <c r="P323" s="1"/>
      <c r="Q323" s="1">
        <v>149</v>
      </c>
      <c r="R323" s="1" t="s">
        <v>27</v>
      </c>
      <c r="S323" s="1">
        <v>-45.3125</v>
      </c>
      <c r="T323" s="1">
        <v>-33.203099999999999</v>
      </c>
      <c r="U323" s="1"/>
      <c r="V323" s="1" t="s">
        <v>33</v>
      </c>
      <c r="W323" s="1" t="s">
        <v>37</v>
      </c>
      <c r="X323" s="1">
        <f t="shared" si="19"/>
        <v>16</v>
      </c>
      <c r="Y323" s="1" t="str">
        <f t="shared" si="20"/>
        <v>high quality</v>
      </c>
    </row>
    <row r="324" spans="1:25" x14ac:dyDescent="0.4">
      <c r="A324" s="1">
        <v>323</v>
      </c>
      <c r="B324" s="1">
        <v>25</v>
      </c>
      <c r="C324" s="1" t="s">
        <v>177</v>
      </c>
      <c r="D324" s="1">
        <v>2022</v>
      </c>
      <c r="E324" s="1" t="s">
        <v>178</v>
      </c>
      <c r="F324" s="1" t="s">
        <v>179</v>
      </c>
      <c r="G324" s="1" t="s">
        <v>66</v>
      </c>
      <c r="H324" s="1" t="s">
        <v>171</v>
      </c>
      <c r="I324" s="1"/>
      <c r="J324" s="1"/>
      <c r="K324" s="1"/>
      <c r="L324" s="1"/>
      <c r="M324" s="1"/>
      <c r="N324" s="1"/>
      <c r="O324" s="1" t="s">
        <v>25</v>
      </c>
      <c r="P324" s="1"/>
      <c r="Q324" s="1">
        <v>9</v>
      </c>
      <c r="R324" s="1" t="s">
        <v>27</v>
      </c>
      <c r="S324" s="1">
        <v>-3.125</v>
      </c>
      <c r="T324" s="1">
        <v>0</v>
      </c>
      <c r="U324" s="1"/>
      <c r="V324" s="1" t="s">
        <v>33</v>
      </c>
      <c r="W324" s="1" t="s">
        <v>37</v>
      </c>
      <c r="X324" s="1">
        <f t="shared" si="19"/>
        <v>16</v>
      </c>
      <c r="Y324" s="1" t="str">
        <f t="shared" si="20"/>
        <v>high quality</v>
      </c>
    </row>
    <row r="325" spans="1:25" x14ac:dyDescent="0.4">
      <c r="A325" s="1">
        <v>324</v>
      </c>
      <c r="B325" s="1">
        <v>25</v>
      </c>
      <c r="C325" s="1" t="s">
        <v>177</v>
      </c>
      <c r="D325" s="1">
        <v>2022</v>
      </c>
      <c r="E325" s="1" t="s">
        <v>178</v>
      </c>
      <c r="F325" s="1" t="s">
        <v>179</v>
      </c>
      <c r="G325" s="1" t="s">
        <v>66</v>
      </c>
      <c r="H325" s="1" t="s">
        <v>173</v>
      </c>
      <c r="I325" s="1"/>
      <c r="J325" s="1"/>
      <c r="K325" s="1"/>
      <c r="L325" s="1"/>
      <c r="M325" s="1"/>
      <c r="N325" s="1"/>
      <c r="O325" s="1" t="s">
        <v>25</v>
      </c>
      <c r="P325" s="1"/>
      <c r="Q325" s="1">
        <v>18</v>
      </c>
      <c r="R325" s="1" t="s">
        <v>27</v>
      </c>
      <c r="S325" s="1">
        <v>-2.34375</v>
      </c>
      <c r="T325" s="1">
        <v>0.390625</v>
      </c>
      <c r="U325" s="1"/>
      <c r="V325" s="1" t="s">
        <v>33</v>
      </c>
      <c r="W325" s="1" t="s">
        <v>37</v>
      </c>
      <c r="X325" s="1">
        <f t="shared" si="19"/>
        <v>16</v>
      </c>
      <c r="Y325" s="1" t="str">
        <f t="shared" si="20"/>
        <v>high quality</v>
      </c>
    </row>
    <row r="326" spans="1:25" x14ac:dyDescent="0.4">
      <c r="A326" s="1">
        <v>325</v>
      </c>
      <c r="B326" s="1">
        <v>25</v>
      </c>
      <c r="C326" s="1" t="s">
        <v>177</v>
      </c>
      <c r="D326" s="1">
        <v>2022</v>
      </c>
      <c r="E326" s="1" t="s">
        <v>178</v>
      </c>
      <c r="F326" s="1" t="s">
        <v>179</v>
      </c>
      <c r="G326" s="1" t="s">
        <v>66</v>
      </c>
      <c r="H326" s="1" t="s">
        <v>176</v>
      </c>
      <c r="I326" s="1"/>
      <c r="J326" s="1"/>
      <c r="K326" s="1"/>
      <c r="L326" s="1"/>
      <c r="M326" s="1"/>
      <c r="N326" s="1"/>
      <c r="O326" s="1" t="s">
        <v>25</v>
      </c>
      <c r="P326" s="1"/>
      <c r="Q326" s="1">
        <v>67</v>
      </c>
      <c r="R326" s="1" t="s">
        <v>27</v>
      </c>
      <c r="S326" s="1">
        <v>-6.6406299999999998</v>
      </c>
      <c r="T326" s="1">
        <v>10.9375</v>
      </c>
      <c r="U326" s="1"/>
      <c r="V326" s="1" t="s">
        <v>33</v>
      </c>
      <c r="W326" s="1" t="s">
        <v>37</v>
      </c>
      <c r="X326" s="1">
        <f t="shared" si="19"/>
        <v>16</v>
      </c>
      <c r="Y326" s="1" t="str">
        <f t="shared" si="20"/>
        <v>high quality</v>
      </c>
    </row>
    <row r="327" spans="1:25" x14ac:dyDescent="0.4">
      <c r="A327" s="1">
        <v>326</v>
      </c>
      <c r="B327" s="1">
        <v>25</v>
      </c>
      <c r="C327" s="1" t="s">
        <v>177</v>
      </c>
      <c r="D327" s="1">
        <v>2022</v>
      </c>
      <c r="E327" s="1" t="s">
        <v>178</v>
      </c>
      <c r="F327" s="1" t="s">
        <v>179</v>
      </c>
      <c r="G327" s="1" t="s">
        <v>66</v>
      </c>
      <c r="H327" s="1" t="s">
        <v>175</v>
      </c>
      <c r="I327" s="1"/>
      <c r="J327" s="1"/>
      <c r="K327" s="1"/>
      <c r="L327" s="1"/>
      <c r="M327" s="1"/>
      <c r="N327" s="1"/>
      <c r="O327" s="1" t="s">
        <v>25</v>
      </c>
      <c r="P327" s="1"/>
      <c r="Q327" s="1">
        <v>48</v>
      </c>
      <c r="R327" s="1" t="s">
        <v>27</v>
      </c>
      <c r="S327" s="1">
        <v>0.78125</v>
      </c>
      <c r="T327" s="1">
        <v>5.46875</v>
      </c>
      <c r="U327" s="1"/>
      <c r="V327" s="1" t="s">
        <v>33</v>
      </c>
      <c r="W327" s="1" t="s">
        <v>37</v>
      </c>
      <c r="X327" s="1">
        <f t="shared" si="19"/>
        <v>16</v>
      </c>
      <c r="Y327" s="1" t="str">
        <f t="shared" si="20"/>
        <v>high quality</v>
      </c>
    </row>
    <row r="328" spans="1:25" x14ac:dyDescent="0.4">
      <c r="A328" s="1">
        <v>327</v>
      </c>
      <c r="B328" s="1">
        <v>25</v>
      </c>
      <c r="C328" s="1" t="s">
        <v>177</v>
      </c>
      <c r="D328" s="1">
        <v>2022</v>
      </c>
      <c r="E328" s="1" t="s">
        <v>178</v>
      </c>
      <c r="F328" s="1" t="s">
        <v>179</v>
      </c>
      <c r="G328" s="1" t="s">
        <v>162</v>
      </c>
      <c r="H328" s="1" t="s">
        <v>170</v>
      </c>
      <c r="I328" s="1"/>
      <c r="J328" s="1"/>
      <c r="K328" s="1"/>
      <c r="L328" s="1"/>
      <c r="M328" s="1"/>
      <c r="N328" s="1"/>
      <c r="O328" s="1" t="s">
        <v>25</v>
      </c>
      <c r="P328" s="1"/>
      <c r="Q328" s="1">
        <v>6</v>
      </c>
      <c r="R328" s="1" t="s">
        <v>27</v>
      </c>
      <c r="S328" s="1">
        <v>44.140599999999999</v>
      </c>
      <c r="T328" s="1">
        <v>66.015600000000006</v>
      </c>
      <c r="U328" s="1"/>
      <c r="V328" s="1" t="s">
        <v>33</v>
      </c>
      <c r="W328" s="1" t="s">
        <v>37</v>
      </c>
      <c r="X328" s="1">
        <f t="shared" si="19"/>
        <v>16</v>
      </c>
      <c r="Y328" s="1" t="str">
        <f t="shared" si="20"/>
        <v>high quality</v>
      </c>
    </row>
    <row r="329" spans="1:25" x14ac:dyDescent="0.4">
      <c r="A329" s="1">
        <v>328</v>
      </c>
      <c r="B329" s="1">
        <v>25</v>
      </c>
      <c r="C329" s="1" t="s">
        <v>177</v>
      </c>
      <c r="D329" s="1">
        <v>2022</v>
      </c>
      <c r="E329" s="1" t="s">
        <v>178</v>
      </c>
      <c r="F329" s="1" t="s">
        <v>179</v>
      </c>
      <c r="G329" s="1" t="s">
        <v>162</v>
      </c>
      <c r="H329" s="1" t="s">
        <v>171</v>
      </c>
      <c r="I329" s="1"/>
      <c r="J329" s="1"/>
      <c r="K329" s="1"/>
      <c r="L329" s="1"/>
      <c r="M329" s="1"/>
      <c r="N329" s="1"/>
      <c r="O329" s="1" t="s">
        <v>25</v>
      </c>
      <c r="P329" s="1"/>
      <c r="Q329" s="1">
        <v>47</v>
      </c>
      <c r="R329" s="1" t="s">
        <v>27</v>
      </c>
      <c r="S329" s="1">
        <v>-19.921900000000001</v>
      </c>
      <c r="T329" s="1">
        <v>-13.671900000000001</v>
      </c>
      <c r="U329" s="1"/>
      <c r="V329" s="1" t="s">
        <v>33</v>
      </c>
      <c r="W329" s="1" t="s">
        <v>37</v>
      </c>
      <c r="X329" s="1">
        <f t="shared" si="19"/>
        <v>16</v>
      </c>
      <c r="Y329" s="1" t="str">
        <f t="shared" si="20"/>
        <v>high quality</v>
      </c>
    </row>
    <row r="330" spans="1:25" x14ac:dyDescent="0.4">
      <c r="A330" s="1">
        <v>329</v>
      </c>
      <c r="B330" s="1">
        <v>25</v>
      </c>
      <c r="C330" s="1" t="s">
        <v>177</v>
      </c>
      <c r="D330" s="1">
        <v>2022</v>
      </c>
      <c r="E330" s="1" t="s">
        <v>178</v>
      </c>
      <c r="F330" s="1" t="s">
        <v>179</v>
      </c>
      <c r="G330" s="1" t="s">
        <v>162</v>
      </c>
      <c r="H330" s="1" t="s">
        <v>176</v>
      </c>
      <c r="I330" s="1"/>
      <c r="J330" s="1"/>
      <c r="K330" s="1"/>
      <c r="L330" s="1"/>
      <c r="M330" s="1"/>
      <c r="N330" s="1"/>
      <c r="O330" s="1" t="s">
        <v>25</v>
      </c>
      <c r="P330" s="1"/>
      <c r="Q330" s="1">
        <v>397</v>
      </c>
      <c r="R330" s="1" t="s">
        <v>27</v>
      </c>
      <c r="S330" s="1">
        <v>-15.234400000000001</v>
      </c>
      <c r="T330" s="1">
        <v>-11.7188</v>
      </c>
      <c r="U330" s="1"/>
      <c r="V330" s="1" t="s">
        <v>33</v>
      </c>
      <c r="W330" s="1" t="s">
        <v>37</v>
      </c>
      <c r="X330" s="1">
        <f t="shared" si="19"/>
        <v>16</v>
      </c>
      <c r="Y330" s="1" t="str">
        <f t="shared" si="20"/>
        <v>high quality</v>
      </c>
    </row>
    <row r="331" spans="1:25" x14ac:dyDescent="0.4">
      <c r="A331" s="1">
        <v>330</v>
      </c>
      <c r="B331" s="1">
        <v>25</v>
      </c>
      <c r="C331" s="1" t="s">
        <v>177</v>
      </c>
      <c r="D331" s="1">
        <v>2022</v>
      </c>
      <c r="E331" s="1" t="s">
        <v>178</v>
      </c>
      <c r="F331" s="1" t="s">
        <v>179</v>
      </c>
      <c r="G331" s="1" t="s">
        <v>67</v>
      </c>
      <c r="H331" s="1" t="s">
        <v>171</v>
      </c>
      <c r="I331" s="1"/>
      <c r="J331" s="1"/>
      <c r="K331" s="1"/>
      <c r="L331" s="1"/>
      <c r="M331" s="1"/>
      <c r="N331" s="1"/>
      <c r="O331" s="1" t="s">
        <v>25</v>
      </c>
      <c r="P331" s="1"/>
      <c r="Q331" s="1">
        <v>60</v>
      </c>
      <c r="R331" s="1" t="s">
        <v>27</v>
      </c>
      <c r="S331" s="1">
        <v>1.17188</v>
      </c>
      <c r="T331" s="1">
        <v>6.6406299999999998</v>
      </c>
      <c r="U331" s="1"/>
      <c r="V331" s="1" t="s">
        <v>33</v>
      </c>
      <c r="W331" s="1" t="s">
        <v>37</v>
      </c>
      <c r="X331" s="1">
        <f t="shared" si="19"/>
        <v>16</v>
      </c>
      <c r="Y331" s="1" t="str">
        <f t="shared" si="20"/>
        <v>high quality</v>
      </c>
    </row>
    <row r="332" spans="1:25" x14ac:dyDescent="0.4">
      <c r="A332" s="1">
        <v>331</v>
      </c>
      <c r="B332" s="1">
        <v>25</v>
      </c>
      <c r="C332" s="1" t="s">
        <v>177</v>
      </c>
      <c r="D332" s="1">
        <v>2022</v>
      </c>
      <c r="E332" s="1" t="s">
        <v>178</v>
      </c>
      <c r="F332" s="1" t="s">
        <v>179</v>
      </c>
      <c r="G332" s="1" t="s">
        <v>67</v>
      </c>
      <c r="H332" s="1" t="s">
        <v>172</v>
      </c>
      <c r="I332" s="1"/>
      <c r="J332" s="1"/>
      <c r="K332" s="1"/>
      <c r="L332" s="1"/>
      <c r="M332" s="1"/>
      <c r="N332" s="1"/>
      <c r="O332" s="1" t="s">
        <v>25</v>
      </c>
      <c r="P332" s="1"/>
      <c r="Q332" s="1">
        <v>90</v>
      </c>
      <c r="R332" s="1" t="s">
        <v>27</v>
      </c>
      <c r="S332" s="1">
        <v>-1.95313</v>
      </c>
      <c r="T332" s="1">
        <v>1.95313</v>
      </c>
      <c r="U332" s="1"/>
      <c r="V332" s="1" t="s">
        <v>33</v>
      </c>
      <c r="W332" s="1" t="s">
        <v>37</v>
      </c>
      <c r="X332" s="1">
        <f t="shared" si="19"/>
        <v>16</v>
      </c>
      <c r="Y332" s="1" t="str">
        <f t="shared" si="20"/>
        <v>high quality</v>
      </c>
    </row>
    <row r="333" spans="1:25" x14ac:dyDescent="0.4">
      <c r="A333" s="1">
        <v>332</v>
      </c>
      <c r="B333" s="1">
        <v>25</v>
      </c>
      <c r="C333" s="1" t="s">
        <v>177</v>
      </c>
      <c r="D333" s="1">
        <v>2022</v>
      </c>
      <c r="E333" s="1" t="s">
        <v>178</v>
      </c>
      <c r="F333" s="1" t="s">
        <v>179</v>
      </c>
      <c r="G333" s="1" t="s">
        <v>67</v>
      </c>
      <c r="H333" s="1" t="s">
        <v>176</v>
      </c>
      <c r="I333" s="1"/>
      <c r="J333" s="1"/>
      <c r="K333" s="1"/>
      <c r="L333" s="1"/>
      <c r="M333" s="1"/>
      <c r="N333" s="1"/>
      <c r="O333" s="1" t="s">
        <v>25</v>
      </c>
      <c r="P333" s="1"/>
      <c r="Q333" s="1">
        <v>88</v>
      </c>
      <c r="R333" s="1" t="s">
        <v>27</v>
      </c>
      <c r="S333" s="1">
        <v>-2.7343799999999998</v>
      </c>
      <c r="T333" s="1">
        <v>4.6875</v>
      </c>
      <c r="U333" s="1"/>
      <c r="V333" s="1" t="s">
        <v>33</v>
      </c>
      <c r="W333" s="1" t="s">
        <v>37</v>
      </c>
      <c r="X333" s="1">
        <f t="shared" si="19"/>
        <v>16</v>
      </c>
      <c r="Y333" s="1" t="str">
        <f t="shared" si="20"/>
        <v>high quality</v>
      </c>
    </row>
    <row r="334" spans="1:25" x14ac:dyDescent="0.4">
      <c r="A334" s="1">
        <v>333</v>
      </c>
      <c r="B334" s="1">
        <v>25</v>
      </c>
      <c r="C334" s="1" t="s">
        <v>177</v>
      </c>
      <c r="D334" s="1">
        <v>2022</v>
      </c>
      <c r="E334" s="1" t="s">
        <v>178</v>
      </c>
      <c r="F334" s="1" t="s">
        <v>179</v>
      </c>
      <c r="G334" s="1" t="s">
        <v>68</v>
      </c>
      <c r="H334" s="1"/>
      <c r="I334" s="1"/>
      <c r="J334" s="1"/>
      <c r="K334" s="1"/>
      <c r="L334" s="1"/>
      <c r="M334" s="1"/>
      <c r="N334" s="1"/>
      <c r="O334" s="1" t="s">
        <v>25</v>
      </c>
      <c r="P334" s="1"/>
      <c r="Q334" s="1">
        <v>59</v>
      </c>
      <c r="R334" s="1" t="s">
        <v>27</v>
      </c>
      <c r="S334" s="1">
        <v>-43.3065</v>
      </c>
      <c r="T334" s="1">
        <v>-29.2742</v>
      </c>
      <c r="U334" s="1"/>
      <c r="V334" s="1" t="s">
        <v>33</v>
      </c>
      <c r="W334" s="1" t="s">
        <v>37</v>
      </c>
      <c r="X334" s="1">
        <f t="shared" si="19"/>
        <v>16</v>
      </c>
      <c r="Y334" s="1" t="str">
        <f t="shared" si="20"/>
        <v>high quality</v>
      </c>
    </row>
    <row r="335" spans="1:25" x14ac:dyDescent="0.4">
      <c r="A335" s="1">
        <v>334</v>
      </c>
      <c r="B335" s="1">
        <v>25</v>
      </c>
      <c r="C335" s="1" t="s">
        <v>177</v>
      </c>
      <c r="D335" s="1">
        <v>2022</v>
      </c>
      <c r="E335" s="1" t="s">
        <v>178</v>
      </c>
      <c r="F335" s="1" t="s">
        <v>179</v>
      </c>
      <c r="G335" s="1" t="s">
        <v>102</v>
      </c>
      <c r="H335" s="1"/>
      <c r="I335" s="1"/>
      <c r="J335" s="1"/>
      <c r="K335" s="1"/>
      <c r="L335" s="1"/>
      <c r="M335" s="1"/>
      <c r="N335" s="1"/>
      <c r="O335" s="1" t="s">
        <v>25</v>
      </c>
      <c r="P335" s="1"/>
      <c r="Q335" s="1">
        <v>536</v>
      </c>
      <c r="R335" s="1" t="s">
        <v>27</v>
      </c>
      <c r="S335" s="1">
        <v>-13.3065</v>
      </c>
      <c r="T335" s="1">
        <v>-9.1935500000000001</v>
      </c>
      <c r="U335" s="1"/>
      <c r="V335" s="1" t="s">
        <v>33</v>
      </c>
      <c r="W335" s="1" t="s">
        <v>37</v>
      </c>
      <c r="X335" s="1">
        <f t="shared" si="19"/>
        <v>16</v>
      </c>
      <c r="Y335" s="1" t="str">
        <f t="shared" si="20"/>
        <v>high quality</v>
      </c>
    </row>
    <row r="336" spans="1:25" x14ac:dyDescent="0.4">
      <c r="A336" s="1">
        <v>335</v>
      </c>
      <c r="B336" s="1">
        <v>25</v>
      </c>
      <c r="C336" s="1" t="s">
        <v>177</v>
      </c>
      <c r="D336" s="1">
        <v>2022</v>
      </c>
      <c r="E336" s="1" t="s">
        <v>178</v>
      </c>
      <c r="F336" s="1" t="s">
        <v>179</v>
      </c>
      <c r="G336" s="1" t="s">
        <v>104</v>
      </c>
      <c r="H336" s="1"/>
      <c r="I336" s="1"/>
      <c r="J336" s="1"/>
      <c r="K336" s="1"/>
      <c r="L336" s="1"/>
      <c r="M336" s="1"/>
      <c r="N336" s="1"/>
      <c r="O336" s="1" t="s">
        <v>25</v>
      </c>
      <c r="P336" s="1"/>
      <c r="Q336" s="1">
        <v>272</v>
      </c>
      <c r="R336" s="1" t="s">
        <v>27</v>
      </c>
      <c r="S336" s="1">
        <v>-10.645200000000001</v>
      </c>
      <c r="T336" s="1">
        <v>-6.1693499999999997</v>
      </c>
      <c r="U336" s="1"/>
      <c r="V336" s="1" t="s">
        <v>33</v>
      </c>
      <c r="W336" s="1" t="s">
        <v>37</v>
      </c>
      <c r="X336" s="1">
        <f t="shared" si="19"/>
        <v>16</v>
      </c>
      <c r="Y336" s="1" t="str">
        <f t="shared" si="20"/>
        <v>high quality</v>
      </c>
    </row>
    <row r="337" spans="1:25" x14ac:dyDescent="0.4">
      <c r="A337" s="1">
        <v>336</v>
      </c>
      <c r="B337" s="1">
        <v>25</v>
      </c>
      <c r="C337" s="1" t="s">
        <v>177</v>
      </c>
      <c r="D337" s="1">
        <v>2022</v>
      </c>
      <c r="E337" s="1" t="s">
        <v>178</v>
      </c>
      <c r="F337" s="1" t="s">
        <v>179</v>
      </c>
      <c r="G337" s="1" t="s">
        <v>104</v>
      </c>
      <c r="H337" s="1"/>
      <c r="I337" s="1"/>
      <c r="J337" s="1"/>
      <c r="K337" s="1"/>
      <c r="L337" s="1"/>
      <c r="M337" s="1"/>
      <c r="N337" s="1"/>
      <c r="O337" s="1" t="s">
        <v>25</v>
      </c>
      <c r="P337" s="1"/>
      <c r="Q337" s="1">
        <v>112</v>
      </c>
      <c r="R337" s="1" t="s">
        <v>27</v>
      </c>
      <c r="S337" s="1">
        <v>-1.2096800000000001</v>
      </c>
      <c r="T337" s="1">
        <v>10.0403</v>
      </c>
      <c r="U337" s="1"/>
      <c r="V337" s="1" t="s">
        <v>33</v>
      </c>
      <c r="W337" s="1" t="s">
        <v>37</v>
      </c>
      <c r="X337" s="1">
        <f t="shared" si="19"/>
        <v>16</v>
      </c>
      <c r="Y337" s="1" t="str">
        <f t="shared" si="20"/>
        <v>high quality</v>
      </c>
    </row>
    <row r="338" spans="1:25" x14ac:dyDescent="0.4">
      <c r="A338" s="1">
        <v>337</v>
      </c>
      <c r="B338" s="1">
        <v>25</v>
      </c>
      <c r="C338" s="1" t="s">
        <v>177</v>
      </c>
      <c r="D338" s="1">
        <v>2022</v>
      </c>
      <c r="E338" s="1" t="s">
        <v>178</v>
      </c>
      <c r="F338" s="1" t="s">
        <v>179</v>
      </c>
      <c r="G338" s="1" t="s">
        <v>76</v>
      </c>
      <c r="H338" s="1"/>
      <c r="I338" s="1"/>
      <c r="J338" s="1"/>
      <c r="K338" s="1"/>
      <c r="L338" s="1"/>
      <c r="M338" s="1"/>
      <c r="N338" s="1"/>
      <c r="O338" s="1" t="s">
        <v>25</v>
      </c>
      <c r="P338" s="1"/>
      <c r="Q338" s="1">
        <v>27</v>
      </c>
      <c r="R338" s="1" t="s">
        <v>27</v>
      </c>
      <c r="S338" s="1">
        <v>8.9516100000000005</v>
      </c>
      <c r="T338" s="1">
        <v>14.5161</v>
      </c>
      <c r="U338" s="1"/>
      <c r="V338" s="1" t="s">
        <v>33</v>
      </c>
      <c r="W338" s="1" t="s">
        <v>37</v>
      </c>
      <c r="X338" s="1">
        <f t="shared" si="19"/>
        <v>16</v>
      </c>
      <c r="Y338" s="1" t="str">
        <f t="shared" si="20"/>
        <v>high quality</v>
      </c>
    </row>
    <row r="339" spans="1:25" x14ac:dyDescent="0.4">
      <c r="A339" s="1">
        <v>338</v>
      </c>
      <c r="B339" s="1">
        <v>25</v>
      </c>
      <c r="C339" s="1" t="s">
        <v>177</v>
      </c>
      <c r="D339" s="1">
        <v>2022</v>
      </c>
      <c r="E339" s="1" t="s">
        <v>178</v>
      </c>
      <c r="F339" s="1" t="s">
        <v>179</v>
      </c>
      <c r="G339" s="1"/>
      <c r="H339" s="1"/>
      <c r="I339" s="1"/>
      <c r="J339" s="1"/>
      <c r="K339" s="1" t="s">
        <v>64</v>
      </c>
      <c r="L339" s="1"/>
      <c r="M339" s="1"/>
      <c r="N339" s="1"/>
      <c r="O339" s="1" t="s">
        <v>25</v>
      </c>
      <c r="P339" s="1"/>
      <c r="Q339" s="1">
        <v>35</v>
      </c>
      <c r="R339" s="1" t="s">
        <v>27</v>
      </c>
      <c r="S339" s="1">
        <v>-15.882400000000001</v>
      </c>
      <c r="T339" s="1">
        <v>-7.7205899999999996</v>
      </c>
      <c r="U339" s="1"/>
      <c r="V339" s="1" t="s">
        <v>33</v>
      </c>
      <c r="W339" s="1" t="s">
        <v>37</v>
      </c>
      <c r="X339" s="1">
        <f t="shared" si="19"/>
        <v>16</v>
      </c>
      <c r="Y339" s="1" t="str">
        <f t="shared" si="20"/>
        <v>high quality</v>
      </c>
    </row>
    <row r="340" spans="1:25" x14ac:dyDescent="0.4">
      <c r="A340" s="1">
        <v>339</v>
      </c>
      <c r="B340" s="1">
        <v>25</v>
      </c>
      <c r="C340" s="1" t="s">
        <v>177</v>
      </c>
      <c r="D340" s="1">
        <v>2022</v>
      </c>
      <c r="E340" s="1" t="s">
        <v>178</v>
      </c>
      <c r="F340" s="1" t="s">
        <v>179</v>
      </c>
      <c r="G340" s="1"/>
      <c r="H340" s="1"/>
      <c r="I340" s="1"/>
      <c r="J340" s="1"/>
      <c r="K340" s="1" t="s">
        <v>64</v>
      </c>
      <c r="L340" s="1"/>
      <c r="M340" s="1"/>
      <c r="N340" s="1"/>
      <c r="O340" s="1" t="s">
        <v>25</v>
      </c>
      <c r="P340" s="1"/>
      <c r="Q340" s="1">
        <v>21</v>
      </c>
      <c r="R340" s="1" t="s">
        <v>27</v>
      </c>
      <c r="S340" s="1">
        <v>-31.985299999999999</v>
      </c>
      <c r="T340" s="1">
        <v>-16.323499999999999</v>
      </c>
      <c r="U340" s="1"/>
      <c r="V340" s="1" t="s">
        <v>33</v>
      </c>
      <c r="W340" s="1" t="s">
        <v>37</v>
      </c>
      <c r="X340" s="1">
        <f t="shared" si="19"/>
        <v>16</v>
      </c>
      <c r="Y340" s="1" t="str">
        <f t="shared" si="20"/>
        <v>high quality</v>
      </c>
    </row>
    <row r="341" spans="1:25" x14ac:dyDescent="0.4">
      <c r="A341" s="1">
        <v>340</v>
      </c>
      <c r="B341" s="1">
        <v>25</v>
      </c>
      <c r="C341" s="1" t="s">
        <v>177</v>
      </c>
      <c r="D341" s="1">
        <v>2022</v>
      </c>
      <c r="E341" s="1" t="s">
        <v>178</v>
      </c>
      <c r="F341" s="1" t="s">
        <v>179</v>
      </c>
      <c r="G341" s="1"/>
      <c r="H341" s="1"/>
      <c r="I341" s="1"/>
      <c r="J341" s="1"/>
      <c r="K341" s="1" t="s">
        <v>64</v>
      </c>
      <c r="L341" s="1"/>
      <c r="M341" s="1"/>
      <c r="N341" s="1"/>
      <c r="O341" s="1" t="s">
        <v>25</v>
      </c>
      <c r="P341" s="1"/>
      <c r="Q341" s="1">
        <v>32</v>
      </c>
      <c r="R341" s="1" t="s">
        <v>27</v>
      </c>
      <c r="S341" s="1">
        <v>-7.5</v>
      </c>
      <c r="T341" s="1">
        <v>-4.8529400000000003</v>
      </c>
      <c r="U341" s="1"/>
      <c r="V341" s="1" t="s">
        <v>33</v>
      </c>
      <c r="W341" s="1" t="s">
        <v>37</v>
      </c>
      <c r="X341" s="1">
        <f t="shared" si="19"/>
        <v>16</v>
      </c>
      <c r="Y341" s="1" t="str">
        <f t="shared" si="20"/>
        <v>high quality</v>
      </c>
    </row>
    <row r="342" spans="1:25" x14ac:dyDescent="0.4">
      <c r="A342" s="1">
        <v>341</v>
      </c>
      <c r="B342" s="1">
        <v>25</v>
      </c>
      <c r="C342" s="1" t="s">
        <v>177</v>
      </c>
      <c r="D342" s="1">
        <v>2022</v>
      </c>
      <c r="E342" s="1" t="s">
        <v>178</v>
      </c>
      <c r="F342" s="1" t="s">
        <v>179</v>
      </c>
      <c r="G342" s="1"/>
      <c r="H342" s="1"/>
      <c r="I342" s="1"/>
      <c r="J342" s="1"/>
      <c r="K342" s="1" t="s">
        <v>64</v>
      </c>
      <c r="L342" s="1"/>
      <c r="M342" s="1"/>
      <c r="N342" s="1"/>
      <c r="O342" s="1" t="s">
        <v>25</v>
      </c>
      <c r="P342" s="1"/>
      <c r="Q342" s="1">
        <v>42</v>
      </c>
      <c r="R342" s="1" t="s">
        <v>27</v>
      </c>
      <c r="S342" s="1">
        <v>-5.9558799999999996</v>
      </c>
      <c r="T342" s="1">
        <v>1.98529</v>
      </c>
      <c r="U342" s="1"/>
      <c r="V342" s="1" t="s">
        <v>33</v>
      </c>
      <c r="W342" s="1" t="s">
        <v>37</v>
      </c>
      <c r="X342" s="1">
        <f t="shared" si="19"/>
        <v>16</v>
      </c>
      <c r="Y342" s="1" t="str">
        <f t="shared" si="20"/>
        <v>high quality</v>
      </c>
    </row>
    <row r="343" spans="1:25" x14ac:dyDescent="0.4">
      <c r="A343" s="1">
        <v>342</v>
      </c>
      <c r="B343" s="1">
        <v>25</v>
      </c>
      <c r="C343" s="1" t="s">
        <v>177</v>
      </c>
      <c r="D343" s="1">
        <v>2022</v>
      </c>
      <c r="E343" s="1" t="s">
        <v>178</v>
      </c>
      <c r="F343" s="1" t="s">
        <v>179</v>
      </c>
      <c r="G343" s="1"/>
      <c r="H343" s="1"/>
      <c r="I343" s="1"/>
      <c r="J343" s="1"/>
      <c r="K343" s="1" t="s">
        <v>64</v>
      </c>
      <c r="L343" s="1"/>
      <c r="M343" s="1"/>
      <c r="N343" s="1"/>
      <c r="O343" s="1" t="s">
        <v>25</v>
      </c>
      <c r="P343" s="1"/>
      <c r="Q343" s="1">
        <v>11</v>
      </c>
      <c r="R343" s="1" t="s">
        <v>27</v>
      </c>
      <c r="S343" s="1">
        <v>-11.25</v>
      </c>
      <c r="T343" s="1">
        <v>3.5294099999999999</v>
      </c>
      <c r="U343" s="1"/>
      <c r="V343" s="1" t="s">
        <v>33</v>
      </c>
      <c r="W343" s="1" t="s">
        <v>37</v>
      </c>
      <c r="X343" s="1">
        <f t="shared" si="19"/>
        <v>16</v>
      </c>
      <c r="Y343" s="1" t="str">
        <f t="shared" si="20"/>
        <v>high quality</v>
      </c>
    </row>
    <row r="344" spans="1:25" x14ac:dyDescent="0.4">
      <c r="A344" s="1">
        <v>343</v>
      </c>
      <c r="B344" s="1">
        <v>25</v>
      </c>
      <c r="C344" s="1" t="s">
        <v>177</v>
      </c>
      <c r="D344" s="1">
        <v>2022</v>
      </c>
      <c r="E344" s="1" t="s">
        <v>178</v>
      </c>
      <c r="F344" s="1" t="s">
        <v>179</v>
      </c>
      <c r="G344" s="1"/>
      <c r="H344" s="1"/>
      <c r="I344" s="1"/>
      <c r="J344" s="1"/>
      <c r="K344" s="1" t="s">
        <v>64</v>
      </c>
      <c r="L344" s="1"/>
      <c r="M344" s="1"/>
      <c r="N344" s="1"/>
      <c r="O344" s="1" t="s">
        <v>25</v>
      </c>
      <c r="P344" s="1"/>
      <c r="Q344" s="1">
        <v>7</v>
      </c>
      <c r="R344" s="1" t="s">
        <v>27</v>
      </c>
      <c r="S344" s="1">
        <v>-34.632399999999997</v>
      </c>
      <c r="T344" s="1">
        <v>-8.1617599999999992</v>
      </c>
      <c r="U344" s="1"/>
      <c r="V344" s="1" t="s">
        <v>33</v>
      </c>
      <c r="W344" s="1" t="s">
        <v>37</v>
      </c>
      <c r="X344" s="1">
        <f t="shared" si="19"/>
        <v>16</v>
      </c>
      <c r="Y344" s="1" t="str">
        <f t="shared" si="20"/>
        <v>high quality</v>
      </c>
    </row>
    <row r="345" spans="1:25" x14ac:dyDescent="0.4">
      <c r="A345" s="1">
        <v>344</v>
      </c>
      <c r="B345" s="1">
        <v>25</v>
      </c>
      <c r="C345" s="1" t="s">
        <v>177</v>
      </c>
      <c r="D345" s="1">
        <v>2022</v>
      </c>
      <c r="E345" s="1" t="s">
        <v>178</v>
      </c>
      <c r="F345" s="1" t="s">
        <v>179</v>
      </c>
      <c r="G345" s="1"/>
      <c r="H345" s="1"/>
      <c r="I345" s="1"/>
      <c r="J345" s="1"/>
      <c r="K345" s="1" t="s">
        <v>38</v>
      </c>
      <c r="L345" s="1"/>
      <c r="M345" s="1"/>
      <c r="N345" s="1"/>
      <c r="O345" s="1" t="s">
        <v>25</v>
      </c>
      <c r="P345" s="1"/>
      <c r="Q345" s="1">
        <v>81</v>
      </c>
      <c r="R345" s="1" t="s">
        <v>27</v>
      </c>
      <c r="S345" s="1">
        <v>-9.7058800000000005</v>
      </c>
      <c r="T345" s="1">
        <v>-3.3088199999999999</v>
      </c>
      <c r="U345" s="1"/>
      <c r="V345" s="1" t="s">
        <v>33</v>
      </c>
      <c r="W345" s="1" t="s">
        <v>37</v>
      </c>
      <c r="X345" s="1">
        <f t="shared" si="19"/>
        <v>16</v>
      </c>
      <c r="Y345" s="1" t="str">
        <f t="shared" si="20"/>
        <v>high quality</v>
      </c>
    </row>
    <row r="346" spans="1:25" x14ac:dyDescent="0.4">
      <c r="A346" s="1">
        <v>345</v>
      </c>
      <c r="B346" s="1">
        <v>25</v>
      </c>
      <c r="C346" s="1" t="s">
        <v>177</v>
      </c>
      <c r="D346" s="1">
        <v>2022</v>
      </c>
      <c r="E346" s="1" t="s">
        <v>178</v>
      </c>
      <c r="F346" s="1" t="s">
        <v>179</v>
      </c>
      <c r="G346" s="1"/>
      <c r="H346" s="1"/>
      <c r="I346" s="1"/>
      <c r="J346" s="1"/>
      <c r="K346" s="1" t="s">
        <v>38</v>
      </c>
      <c r="L346" s="1"/>
      <c r="M346" s="1"/>
      <c r="N346" s="1"/>
      <c r="O346" s="1" t="s">
        <v>25</v>
      </c>
      <c r="P346" s="1"/>
      <c r="Q346" s="1">
        <v>151</v>
      </c>
      <c r="R346" s="1" t="s">
        <v>27</v>
      </c>
      <c r="S346" s="1">
        <v>4.1911800000000001</v>
      </c>
      <c r="T346" s="1">
        <v>8.6029400000000003</v>
      </c>
      <c r="U346" s="1"/>
      <c r="V346" s="1" t="s">
        <v>33</v>
      </c>
      <c r="W346" s="1" t="s">
        <v>37</v>
      </c>
      <c r="X346" s="1">
        <f t="shared" si="19"/>
        <v>16</v>
      </c>
      <c r="Y346" s="1" t="str">
        <f t="shared" si="20"/>
        <v>high quality</v>
      </c>
    </row>
    <row r="347" spans="1:25" x14ac:dyDescent="0.4">
      <c r="A347" s="1">
        <v>346</v>
      </c>
      <c r="B347" s="1">
        <v>25</v>
      </c>
      <c r="C347" s="1" t="s">
        <v>177</v>
      </c>
      <c r="D347" s="1">
        <v>2022</v>
      </c>
      <c r="E347" s="1" t="s">
        <v>178</v>
      </c>
      <c r="F347" s="1" t="s">
        <v>179</v>
      </c>
      <c r="G347" s="1"/>
      <c r="H347" s="1"/>
      <c r="I347" s="1"/>
      <c r="J347" s="1"/>
      <c r="K347" s="1" t="s">
        <v>38</v>
      </c>
      <c r="L347" s="1"/>
      <c r="M347" s="1"/>
      <c r="N347" s="1"/>
      <c r="O347" s="1" t="s">
        <v>25</v>
      </c>
      <c r="P347" s="1"/>
      <c r="Q347" s="1">
        <v>114</v>
      </c>
      <c r="R347" s="1" t="s">
        <v>27</v>
      </c>
      <c r="S347" s="1">
        <v>3.0882399999999999</v>
      </c>
      <c r="T347" s="1">
        <v>6.3970599999999997</v>
      </c>
      <c r="U347" s="1"/>
      <c r="V347" s="1" t="s">
        <v>33</v>
      </c>
      <c r="W347" s="1" t="s">
        <v>37</v>
      </c>
      <c r="X347" s="1">
        <f t="shared" si="19"/>
        <v>16</v>
      </c>
      <c r="Y347" s="1" t="str">
        <f t="shared" si="20"/>
        <v>high quality</v>
      </c>
    </row>
    <row r="348" spans="1:25" x14ac:dyDescent="0.4">
      <c r="A348" s="1">
        <v>347</v>
      </c>
      <c r="B348" s="1">
        <v>25</v>
      </c>
      <c r="C348" s="1" t="s">
        <v>177</v>
      </c>
      <c r="D348" s="1">
        <v>2022</v>
      </c>
      <c r="E348" s="1" t="s">
        <v>178</v>
      </c>
      <c r="F348" s="1" t="s">
        <v>179</v>
      </c>
      <c r="G348" s="1"/>
      <c r="H348" s="1"/>
      <c r="I348" s="1"/>
      <c r="J348" s="1"/>
      <c r="K348" s="1" t="s">
        <v>38</v>
      </c>
      <c r="L348" s="1"/>
      <c r="M348" s="1"/>
      <c r="N348" s="1"/>
      <c r="O348" s="1" t="s">
        <v>25</v>
      </c>
      <c r="P348" s="1"/>
      <c r="Q348" s="1">
        <v>18</v>
      </c>
      <c r="R348" s="1" t="s">
        <v>27</v>
      </c>
      <c r="S348" s="1">
        <v>-7.7205899999999996</v>
      </c>
      <c r="T348" s="1">
        <v>21.838200000000001</v>
      </c>
      <c r="U348" s="1"/>
      <c r="V348" s="1" t="s">
        <v>33</v>
      </c>
      <c r="W348" s="1" t="s">
        <v>37</v>
      </c>
      <c r="X348" s="1">
        <f t="shared" si="19"/>
        <v>16</v>
      </c>
      <c r="Y348" s="1" t="str">
        <f t="shared" si="20"/>
        <v>high quality</v>
      </c>
    </row>
    <row r="349" spans="1:25" x14ac:dyDescent="0.4">
      <c r="A349" s="1">
        <v>348</v>
      </c>
      <c r="B349" s="1">
        <v>25</v>
      </c>
      <c r="C349" s="1" t="s">
        <v>177</v>
      </c>
      <c r="D349" s="1">
        <v>2022</v>
      </c>
      <c r="E349" s="1" t="s">
        <v>178</v>
      </c>
      <c r="F349" s="1" t="s">
        <v>179</v>
      </c>
      <c r="G349" s="1"/>
      <c r="H349" s="1"/>
      <c r="I349" s="1"/>
      <c r="J349" s="1"/>
      <c r="K349" s="1" t="s">
        <v>38</v>
      </c>
      <c r="L349" s="1"/>
      <c r="M349" s="1"/>
      <c r="N349" s="1"/>
      <c r="O349" s="1" t="s">
        <v>25</v>
      </c>
      <c r="P349" s="1"/>
      <c r="Q349" s="1">
        <v>28</v>
      </c>
      <c r="R349" s="1" t="s">
        <v>27</v>
      </c>
      <c r="S349" s="1">
        <v>-11.911799999999999</v>
      </c>
      <c r="T349" s="1">
        <v>6.8382399999999999</v>
      </c>
      <c r="U349" s="1"/>
      <c r="V349" s="1" t="s">
        <v>33</v>
      </c>
      <c r="W349" s="1" t="s">
        <v>37</v>
      </c>
      <c r="X349" s="1">
        <f t="shared" si="19"/>
        <v>16</v>
      </c>
      <c r="Y349" s="1" t="str">
        <f t="shared" si="20"/>
        <v>high quality</v>
      </c>
    </row>
    <row r="350" spans="1:25" x14ac:dyDescent="0.4">
      <c r="A350" s="1">
        <v>349</v>
      </c>
      <c r="B350" s="1">
        <v>25</v>
      </c>
      <c r="C350" s="1" t="s">
        <v>177</v>
      </c>
      <c r="D350" s="1">
        <v>2022</v>
      </c>
      <c r="E350" s="1" t="s">
        <v>178</v>
      </c>
      <c r="F350" s="1" t="s">
        <v>179</v>
      </c>
      <c r="G350" s="1"/>
      <c r="H350" s="1"/>
      <c r="I350" s="1"/>
      <c r="J350" s="1"/>
      <c r="K350" s="1" t="s">
        <v>38</v>
      </c>
      <c r="L350" s="1"/>
      <c r="M350" s="1"/>
      <c r="N350" s="1"/>
      <c r="O350" s="1" t="s">
        <v>25</v>
      </c>
      <c r="P350" s="1"/>
      <c r="Q350" s="1">
        <v>37</v>
      </c>
      <c r="R350" s="1" t="s">
        <v>27</v>
      </c>
      <c r="S350" s="1">
        <v>-9.7058800000000005</v>
      </c>
      <c r="T350" s="1">
        <v>1.98529</v>
      </c>
      <c r="U350" s="1"/>
      <c r="V350" s="1" t="s">
        <v>33</v>
      </c>
      <c r="W350" s="1" t="s">
        <v>37</v>
      </c>
      <c r="X350" s="1">
        <f t="shared" si="19"/>
        <v>16</v>
      </c>
      <c r="Y350" s="1" t="str">
        <f t="shared" si="20"/>
        <v>high quality</v>
      </c>
    </row>
    <row r="351" spans="1:25" x14ac:dyDescent="0.4">
      <c r="A351" s="1">
        <v>350</v>
      </c>
      <c r="B351" s="1">
        <v>25</v>
      </c>
      <c r="C351" s="1" t="s">
        <v>177</v>
      </c>
      <c r="D351" s="1">
        <v>2022</v>
      </c>
      <c r="E351" s="1" t="s">
        <v>178</v>
      </c>
      <c r="F351" s="1" t="s">
        <v>179</v>
      </c>
      <c r="G351" s="1"/>
      <c r="H351" s="1"/>
      <c r="I351" s="1"/>
      <c r="J351" s="1"/>
      <c r="K351" s="1" t="s">
        <v>38</v>
      </c>
      <c r="L351" s="1"/>
      <c r="M351" s="1"/>
      <c r="N351" s="1"/>
      <c r="O351" s="1" t="s">
        <v>25</v>
      </c>
      <c r="P351" s="1"/>
      <c r="Q351" s="1">
        <v>19</v>
      </c>
      <c r="R351" s="1" t="s">
        <v>27</v>
      </c>
      <c r="S351" s="1">
        <v>-31.5441</v>
      </c>
      <c r="T351" s="1">
        <v>-14.779400000000001</v>
      </c>
      <c r="U351" s="1"/>
      <c r="V351" s="1" t="s">
        <v>33</v>
      </c>
      <c r="W351" s="1" t="s">
        <v>37</v>
      </c>
      <c r="X351" s="1">
        <f t="shared" si="19"/>
        <v>16</v>
      </c>
      <c r="Y351" s="1" t="str">
        <f t="shared" si="20"/>
        <v>high quality</v>
      </c>
    </row>
    <row r="352" spans="1:25" x14ac:dyDescent="0.4">
      <c r="A352" s="1">
        <v>351</v>
      </c>
      <c r="B352" s="1">
        <v>25</v>
      </c>
      <c r="C352" s="1" t="s">
        <v>177</v>
      </c>
      <c r="D352" s="1">
        <v>2022</v>
      </c>
      <c r="E352" s="1" t="s">
        <v>178</v>
      </c>
      <c r="F352" s="1" t="s">
        <v>179</v>
      </c>
      <c r="G352" s="1"/>
      <c r="H352" s="1"/>
      <c r="I352" s="1"/>
      <c r="J352" s="1"/>
      <c r="K352" s="1" t="s">
        <v>38</v>
      </c>
      <c r="L352" s="1"/>
      <c r="M352" s="1"/>
      <c r="N352" s="1"/>
      <c r="O352" s="1" t="s">
        <v>25</v>
      </c>
      <c r="P352" s="1"/>
      <c r="Q352" s="1">
        <v>43</v>
      </c>
      <c r="R352" s="1" t="s">
        <v>27</v>
      </c>
      <c r="S352" s="1">
        <v>-18.308800000000002</v>
      </c>
      <c r="T352" s="1">
        <v>-0.44117600000000001</v>
      </c>
      <c r="U352" s="1"/>
      <c r="V352" s="1" t="s">
        <v>33</v>
      </c>
      <c r="W352" s="1" t="s">
        <v>37</v>
      </c>
      <c r="X352" s="1">
        <f t="shared" si="19"/>
        <v>16</v>
      </c>
      <c r="Y352" s="1" t="str">
        <f t="shared" si="20"/>
        <v>high quality</v>
      </c>
    </row>
    <row r="353" spans="1:25" x14ac:dyDescent="0.4">
      <c r="A353" s="1">
        <v>352</v>
      </c>
      <c r="B353" s="1">
        <v>25</v>
      </c>
      <c r="C353" s="1" t="s">
        <v>177</v>
      </c>
      <c r="D353" s="1">
        <v>2022</v>
      </c>
      <c r="E353" s="1" t="s">
        <v>178</v>
      </c>
      <c r="F353" s="1" t="s">
        <v>179</v>
      </c>
      <c r="G353" s="1"/>
      <c r="H353" s="1"/>
      <c r="I353" s="1"/>
      <c r="J353" s="1"/>
      <c r="K353" s="1" t="s">
        <v>40</v>
      </c>
      <c r="L353" s="1"/>
      <c r="M353" s="1"/>
      <c r="N353" s="1"/>
      <c r="O353" s="1" t="s">
        <v>25</v>
      </c>
      <c r="P353" s="1"/>
      <c r="Q353" s="1">
        <v>12</v>
      </c>
      <c r="R353" s="1" t="s">
        <v>27</v>
      </c>
      <c r="S353" s="1">
        <v>-27.352900000000002</v>
      </c>
      <c r="T353" s="1">
        <v>-5.51471</v>
      </c>
      <c r="U353" s="1"/>
      <c r="V353" s="1" t="s">
        <v>33</v>
      </c>
      <c r="W353" s="1" t="s">
        <v>37</v>
      </c>
      <c r="X353" s="1">
        <f t="shared" si="19"/>
        <v>16</v>
      </c>
      <c r="Y353" s="1" t="str">
        <f t="shared" si="20"/>
        <v>high quality</v>
      </c>
    </row>
    <row r="354" spans="1:25" x14ac:dyDescent="0.4">
      <c r="A354" s="1">
        <v>353</v>
      </c>
      <c r="B354" s="1">
        <v>25</v>
      </c>
      <c r="C354" s="1" t="s">
        <v>177</v>
      </c>
      <c r="D354" s="1">
        <v>2022</v>
      </c>
      <c r="E354" s="1" t="s">
        <v>178</v>
      </c>
      <c r="F354" s="1" t="s">
        <v>179</v>
      </c>
      <c r="G354" s="1"/>
      <c r="H354" s="1"/>
      <c r="I354" s="1"/>
      <c r="J354" s="1"/>
      <c r="K354" s="1" t="s">
        <v>40</v>
      </c>
      <c r="L354" s="1"/>
      <c r="M354" s="1"/>
      <c r="N354" s="1"/>
      <c r="O354" s="1" t="s">
        <v>25</v>
      </c>
      <c r="P354" s="1"/>
      <c r="Q354" s="1">
        <v>6</v>
      </c>
      <c r="R354" s="1" t="s">
        <v>27</v>
      </c>
      <c r="S354" s="1">
        <v>-52.279400000000003</v>
      </c>
      <c r="T354" s="1">
        <v>-30.441199999999998</v>
      </c>
      <c r="U354" s="1"/>
      <c r="V354" s="1" t="s">
        <v>33</v>
      </c>
      <c r="W354" s="1" t="s">
        <v>37</v>
      </c>
      <c r="X354" s="1">
        <f t="shared" si="19"/>
        <v>16</v>
      </c>
      <c r="Y354" s="1" t="str">
        <f t="shared" si="20"/>
        <v>high quality</v>
      </c>
    </row>
    <row r="355" spans="1:25" x14ac:dyDescent="0.4">
      <c r="A355" s="1">
        <v>354</v>
      </c>
      <c r="B355" s="1">
        <v>25</v>
      </c>
      <c r="C355" s="1" t="s">
        <v>177</v>
      </c>
      <c r="D355" s="1">
        <v>2022</v>
      </c>
      <c r="E355" s="1" t="s">
        <v>178</v>
      </c>
      <c r="F355" s="1" t="s">
        <v>179</v>
      </c>
      <c r="G355" s="1"/>
      <c r="H355" s="1"/>
      <c r="I355" s="1"/>
      <c r="J355" s="1"/>
      <c r="K355" s="1" t="s">
        <v>40</v>
      </c>
      <c r="L355" s="1"/>
      <c r="M355" s="1"/>
      <c r="N355" s="1"/>
      <c r="O355" s="1" t="s">
        <v>25</v>
      </c>
      <c r="P355" s="1"/>
      <c r="Q355" s="1">
        <v>6</v>
      </c>
      <c r="R355" s="1" t="s">
        <v>27</v>
      </c>
      <c r="S355" s="1">
        <v>-43.676499999999997</v>
      </c>
      <c r="T355" s="1">
        <v>-22.058800000000002</v>
      </c>
      <c r="U355" s="1"/>
      <c r="V355" s="1" t="s">
        <v>33</v>
      </c>
      <c r="W355" s="1" t="s">
        <v>37</v>
      </c>
      <c r="X355" s="1">
        <f t="shared" si="19"/>
        <v>16</v>
      </c>
      <c r="Y355" s="1" t="str">
        <f t="shared" si="20"/>
        <v>high quality</v>
      </c>
    </row>
    <row r="356" spans="1:25" x14ac:dyDescent="0.4">
      <c r="A356" s="1">
        <v>355</v>
      </c>
      <c r="B356" s="1">
        <v>25</v>
      </c>
      <c r="C356" s="1" t="s">
        <v>177</v>
      </c>
      <c r="D356" s="1">
        <v>2022</v>
      </c>
      <c r="E356" s="1" t="s">
        <v>178</v>
      </c>
      <c r="F356" s="1" t="s">
        <v>179</v>
      </c>
      <c r="G356" s="1"/>
      <c r="H356" s="1"/>
      <c r="I356" s="1"/>
      <c r="J356" s="1"/>
      <c r="K356" s="1" t="s">
        <v>40</v>
      </c>
      <c r="L356" s="1"/>
      <c r="M356" s="1"/>
      <c r="N356" s="1"/>
      <c r="O356" s="1" t="s">
        <v>25</v>
      </c>
      <c r="P356" s="1"/>
      <c r="Q356" s="1">
        <v>13</v>
      </c>
      <c r="R356" s="1" t="s">
        <v>27</v>
      </c>
      <c r="S356" s="1">
        <v>-54.0441</v>
      </c>
      <c r="T356" s="1">
        <v>-20.514700000000001</v>
      </c>
      <c r="U356" s="1"/>
      <c r="V356" s="1" t="s">
        <v>33</v>
      </c>
      <c r="W356" s="1" t="s">
        <v>37</v>
      </c>
      <c r="X356" s="1">
        <f t="shared" si="19"/>
        <v>16</v>
      </c>
      <c r="Y356" s="1" t="str">
        <f t="shared" si="20"/>
        <v>high quality</v>
      </c>
    </row>
    <row r="357" spans="1:25" x14ac:dyDescent="0.4">
      <c r="A357" s="1">
        <v>356</v>
      </c>
      <c r="B357" s="1">
        <v>25</v>
      </c>
      <c r="C357" s="1" t="s">
        <v>177</v>
      </c>
      <c r="D357" s="1">
        <v>2022</v>
      </c>
      <c r="E357" s="1" t="s">
        <v>178</v>
      </c>
      <c r="F357" s="1" t="s">
        <v>179</v>
      </c>
      <c r="G357" s="1"/>
      <c r="H357" s="1"/>
      <c r="I357" s="1"/>
      <c r="J357" s="1"/>
      <c r="K357" s="1" t="s">
        <v>40</v>
      </c>
      <c r="L357" s="1"/>
      <c r="M357" s="1"/>
      <c r="N357" s="1"/>
      <c r="O357" s="1" t="s">
        <v>25</v>
      </c>
      <c r="P357" s="1"/>
      <c r="Q357" s="1">
        <v>9</v>
      </c>
      <c r="R357" s="1" t="s">
        <v>27</v>
      </c>
      <c r="S357" s="1">
        <v>-27.352900000000002</v>
      </c>
      <c r="T357" s="1">
        <v>0.44117600000000001</v>
      </c>
      <c r="U357" s="1"/>
      <c r="V357" s="1" t="s">
        <v>33</v>
      </c>
      <c r="W357" s="1" t="s">
        <v>37</v>
      </c>
      <c r="X357" s="1">
        <f t="shared" si="19"/>
        <v>16</v>
      </c>
      <c r="Y357" s="1" t="str">
        <f t="shared" si="20"/>
        <v>high quality</v>
      </c>
    </row>
    <row r="358" spans="1:25" x14ac:dyDescent="0.4">
      <c r="A358" s="1">
        <v>357</v>
      </c>
      <c r="B358" s="1">
        <v>25</v>
      </c>
      <c r="C358" s="1" t="s">
        <v>177</v>
      </c>
      <c r="D358" s="1">
        <v>2022</v>
      </c>
      <c r="E358" s="1" t="s">
        <v>178</v>
      </c>
      <c r="F358" s="1" t="s">
        <v>179</v>
      </c>
      <c r="G358" s="1"/>
      <c r="H358" s="1"/>
      <c r="I358" s="1"/>
      <c r="J358" s="1"/>
      <c r="K358" s="1" t="s">
        <v>40</v>
      </c>
      <c r="L358" s="1"/>
      <c r="M358" s="1"/>
      <c r="N358" s="1"/>
      <c r="O358" s="1" t="s">
        <v>25</v>
      </c>
      <c r="P358" s="1"/>
      <c r="Q358" s="1">
        <v>11</v>
      </c>
      <c r="R358" s="1" t="s">
        <v>27</v>
      </c>
      <c r="S358" s="1">
        <v>-33.308799999999998</v>
      </c>
      <c r="T358" s="1">
        <v>-11.6912</v>
      </c>
      <c r="U358" s="1"/>
      <c r="V358" s="1" t="s">
        <v>33</v>
      </c>
      <c r="W358" s="1" t="s">
        <v>37</v>
      </c>
      <c r="X358" s="1">
        <f t="shared" si="19"/>
        <v>16</v>
      </c>
      <c r="Y358" s="1" t="str">
        <f t="shared" si="20"/>
        <v>high quality</v>
      </c>
    </row>
    <row r="359" spans="1:25" x14ac:dyDescent="0.4">
      <c r="A359" s="1">
        <v>358</v>
      </c>
      <c r="B359" s="1">
        <v>25</v>
      </c>
      <c r="C359" s="1" t="s">
        <v>177</v>
      </c>
      <c r="D359" s="1">
        <v>2022</v>
      </c>
      <c r="E359" s="1" t="s">
        <v>178</v>
      </c>
      <c r="F359" s="1" t="s">
        <v>179</v>
      </c>
      <c r="G359" s="1"/>
      <c r="H359" s="1"/>
      <c r="I359" s="1"/>
      <c r="J359" s="1"/>
      <c r="K359" s="1" t="s">
        <v>40</v>
      </c>
      <c r="L359" s="1"/>
      <c r="M359" s="1"/>
      <c r="N359" s="1"/>
      <c r="O359" s="1" t="s">
        <v>25</v>
      </c>
      <c r="P359" s="1"/>
      <c r="Q359" s="1">
        <v>8</v>
      </c>
      <c r="R359" s="1" t="s">
        <v>27</v>
      </c>
      <c r="S359" s="1">
        <v>-29.779399999999999</v>
      </c>
      <c r="T359" s="1">
        <v>0.22058800000000001</v>
      </c>
      <c r="U359" s="1"/>
      <c r="V359" s="1" t="s">
        <v>33</v>
      </c>
      <c r="W359" s="1" t="s">
        <v>37</v>
      </c>
      <c r="X359" s="1">
        <f t="shared" si="19"/>
        <v>16</v>
      </c>
      <c r="Y359" s="1" t="str">
        <f t="shared" si="20"/>
        <v>high quality</v>
      </c>
    </row>
    <row r="360" spans="1:25" x14ac:dyDescent="0.4">
      <c r="A360" s="1">
        <v>359</v>
      </c>
      <c r="B360" s="1">
        <v>25</v>
      </c>
      <c r="C360" s="1" t="s">
        <v>177</v>
      </c>
      <c r="D360" s="1">
        <v>2022</v>
      </c>
      <c r="E360" s="1" t="s">
        <v>178</v>
      </c>
      <c r="F360" s="1" t="s">
        <v>179</v>
      </c>
      <c r="G360" s="1"/>
      <c r="H360" s="1"/>
      <c r="I360" s="1"/>
      <c r="J360" s="1"/>
      <c r="K360" s="1" t="s">
        <v>40</v>
      </c>
      <c r="L360" s="1"/>
      <c r="M360" s="1"/>
      <c r="N360" s="1"/>
      <c r="O360" s="1" t="s">
        <v>25</v>
      </c>
      <c r="P360" s="1"/>
      <c r="Q360" s="1">
        <v>8</v>
      </c>
      <c r="R360" s="1" t="s">
        <v>27</v>
      </c>
      <c r="S360" s="1">
        <v>-17.867599999999999</v>
      </c>
      <c r="T360" s="1">
        <v>11.25</v>
      </c>
      <c r="U360" s="1"/>
      <c r="V360" s="1" t="s">
        <v>33</v>
      </c>
      <c r="W360" s="1" t="s">
        <v>37</v>
      </c>
      <c r="X360" s="1">
        <f t="shared" si="19"/>
        <v>16</v>
      </c>
      <c r="Y360" s="1" t="str">
        <f t="shared" si="20"/>
        <v>high quality</v>
      </c>
    </row>
    <row r="361" spans="1:25" x14ac:dyDescent="0.4">
      <c r="A361" s="1">
        <v>360</v>
      </c>
      <c r="B361" s="1">
        <v>25</v>
      </c>
      <c r="C361" s="1" t="s">
        <v>177</v>
      </c>
      <c r="D361" s="1">
        <v>2022</v>
      </c>
      <c r="E361" s="1" t="s">
        <v>178</v>
      </c>
      <c r="F361" s="1" t="s">
        <v>179</v>
      </c>
      <c r="G361" s="1"/>
      <c r="H361" s="1"/>
      <c r="I361" s="1"/>
      <c r="J361" s="1"/>
      <c r="K361" s="1" t="s">
        <v>40</v>
      </c>
      <c r="L361" s="1"/>
      <c r="M361" s="1"/>
      <c r="N361" s="1"/>
      <c r="O361" s="1" t="s">
        <v>25</v>
      </c>
      <c r="P361" s="1"/>
      <c r="Q361" s="1">
        <v>6</v>
      </c>
      <c r="R361" s="1" t="s">
        <v>27</v>
      </c>
      <c r="S361" s="1">
        <v>-35.514699999999998</v>
      </c>
      <c r="T361" s="1">
        <v>-14.338200000000001</v>
      </c>
      <c r="U361" s="1"/>
      <c r="V361" s="1" t="s">
        <v>33</v>
      </c>
      <c r="W361" s="1" t="s">
        <v>37</v>
      </c>
      <c r="X361" s="1">
        <f t="shared" si="19"/>
        <v>16</v>
      </c>
      <c r="Y361" s="1" t="str">
        <f t="shared" si="20"/>
        <v>high quality</v>
      </c>
    </row>
    <row r="362" spans="1:25" x14ac:dyDescent="0.4">
      <c r="A362" s="1">
        <v>361</v>
      </c>
      <c r="B362" s="1">
        <v>25</v>
      </c>
      <c r="C362" s="1" t="s">
        <v>177</v>
      </c>
      <c r="D362" s="1">
        <v>2022</v>
      </c>
      <c r="E362" s="1" t="s">
        <v>178</v>
      </c>
      <c r="F362" s="1" t="s">
        <v>179</v>
      </c>
      <c r="G362" s="1"/>
      <c r="H362" s="1"/>
      <c r="I362" s="1"/>
      <c r="J362" s="1"/>
      <c r="K362" s="1" t="s">
        <v>40</v>
      </c>
      <c r="L362" s="1"/>
      <c r="M362" s="1"/>
      <c r="N362" s="1"/>
      <c r="O362" s="1" t="s">
        <v>25</v>
      </c>
      <c r="P362" s="1"/>
      <c r="Q362" s="1">
        <v>5</v>
      </c>
      <c r="R362" s="1" t="s">
        <v>27</v>
      </c>
      <c r="S362" s="1">
        <v>-43.014699999999998</v>
      </c>
      <c r="T362" s="1">
        <v>-31.764700000000001</v>
      </c>
      <c r="U362" s="1"/>
      <c r="V362" s="1" t="s">
        <v>33</v>
      </c>
      <c r="W362" s="1" t="s">
        <v>37</v>
      </c>
      <c r="X362" s="1">
        <f t="shared" si="19"/>
        <v>16</v>
      </c>
      <c r="Y362" s="1" t="str">
        <f t="shared" si="20"/>
        <v>high quality</v>
      </c>
    </row>
    <row r="363" spans="1:25" x14ac:dyDescent="0.4">
      <c r="A363" s="1">
        <v>362</v>
      </c>
      <c r="B363" s="1">
        <v>25</v>
      </c>
      <c r="C363" s="1" t="s">
        <v>177</v>
      </c>
      <c r="D363" s="1">
        <v>2022</v>
      </c>
      <c r="E363" s="1" t="s">
        <v>178</v>
      </c>
      <c r="F363" s="1" t="s">
        <v>179</v>
      </c>
      <c r="G363" s="1"/>
      <c r="H363" s="1"/>
      <c r="I363" s="1"/>
      <c r="J363" s="1"/>
      <c r="K363" s="1"/>
      <c r="L363" s="1"/>
      <c r="M363" s="1" t="s">
        <v>44</v>
      </c>
      <c r="N363" s="1"/>
      <c r="O363" s="1" t="s">
        <v>25</v>
      </c>
      <c r="P363" s="1"/>
      <c r="Q363" s="1">
        <v>363</v>
      </c>
      <c r="R363" s="1" t="s">
        <v>27</v>
      </c>
      <c r="S363" s="1">
        <v>-11.949199999999999</v>
      </c>
      <c r="T363" s="1">
        <v>-6.8644100000000003</v>
      </c>
      <c r="U363" s="1"/>
      <c r="V363" s="1" t="s">
        <v>33</v>
      </c>
      <c r="W363" s="1" t="s">
        <v>37</v>
      </c>
      <c r="X363" s="1">
        <f t="shared" si="19"/>
        <v>16</v>
      </c>
      <c r="Y363" s="1" t="str">
        <f t="shared" si="20"/>
        <v>high quality</v>
      </c>
    </row>
    <row r="364" spans="1:25" x14ac:dyDescent="0.4">
      <c r="A364" s="1">
        <v>363</v>
      </c>
      <c r="B364" s="1">
        <v>25</v>
      </c>
      <c r="C364" s="1" t="s">
        <v>177</v>
      </c>
      <c r="D364" s="1">
        <v>2022</v>
      </c>
      <c r="E364" s="1" t="s">
        <v>178</v>
      </c>
      <c r="F364" s="1" t="s">
        <v>179</v>
      </c>
      <c r="G364" s="1"/>
      <c r="H364" s="1"/>
      <c r="I364" s="1"/>
      <c r="J364" s="1"/>
      <c r="K364" s="1"/>
      <c r="L364" s="1"/>
      <c r="M364" s="1" t="s">
        <v>43</v>
      </c>
      <c r="N364" s="1"/>
      <c r="O364" s="1" t="s">
        <v>25</v>
      </c>
      <c r="P364" s="1"/>
      <c r="Q364" s="1">
        <v>367</v>
      </c>
      <c r="R364" s="1" t="s">
        <v>27</v>
      </c>
      <c r="S364" s="1">
        <v>-0.63559299999999996</v>
      </c>
      <c r="T364" s="1">
        <v>2.54237</v>
      </c>
      <c r="U364" s="1"/>
      <c r="V364" s="1" t="s">
        <v>33</v>
      </c>
      <c r="W364" s="1" t="s">
        <v>37</v>
      </c>
      <c r="X364" s="1">
        <f t="shared" si="19"/>
        <v>16</v>
      </c>
      <c r="Y364" s="1" t="str">
        <f t="shared" si="20"/>
        <v>high quality</v>
      </c>
    </row>
    <row r="365" spans="1:25" x14ac:dyDescent="0.4">
      <c r="A365" s="1">
        <v>364</v>
      </c>
      <c r="B365" s="1">
        <v>25</v>
      </c>
      <c r="C365" s="1" t="s">
        <v>177</v>
      </c>
      <c r="D365" s="1">
        <v>2022</v>
      </c>
      <c r="E365" s="1" t="s">
        <v>178</v>
      </c>
      <c r="F365" s="1" t="s">
        <v>179</v>
      </c>
      <c r="G365" s="1"/>
      <c r="H365" s="1"/>
      <c r="I365" s="1"/>
      <c r="J365" s="1"/>
      <c r="K365" s="1"/>
      <c r="L365" s="1"/>
      <c r="M365" s="1" t="s">
        <v>43</v>
      </c>
      <c r="N365" s="1"/>
      <c r="O365" s="1" t="s">
        <v>25</v>
      </c>
      <c r="P365" s="1"/>
      <c r="Q365" s="1">
        <v>72</v>
      </c>
      <c r="R365" s="1" t="s">
        <v>27</v>
      </c>
      <c r="S365" s="1">
        <v>-4.95763</v>
      </c>
      <c r="T365" s="1">
        <v>0</v>
      </c>
      <c r="U365" s="1"/>
      <c r="V365" s="1" t="s">
        <v>33</v>
      </c>
      <c r="W365" s="1" t="s">
        <v>37</v>
      </c>
      <c r="X365" s="1">
        <f t="shared" si="19"/>
        <v>16</v>
      </c>
      <c r="Y365" s="1" t="str">
        <f t="shared" si="20"/>
        <v>high quality</v>
      </c>
    </row>
    <row r="366" spans="1:25" x14ac:dyDescent="0.4">
      <c r="A366" s="1">
        <v>365</v>
      </c>
      <c r="B366" s="1">
        <v>25</v>
      </c>
      <c r="C366" s="1" t="s">
        <v>177</v>
      </c>
      <c r="D366" s="1">
        <v>2022</v>
      </c>
      <c r="E366" s="1" t="s">
        <v>178</v>
      </c>
      <c r="F366" s="1" t="s">
        <v>179</v>
      </c>
      <c r="G366" s="1"/>
      <c r="H366" s="1"/>
      <c r="I366" s="1"/>
      <c r="J366" s="1"/>
      <c r="K366" s="1"/>
      <c r="L366" s="1"/>
      <c r="M366" s="1" t="s">
        <v>45</v>
      </c>
      <c r="N366" s="1"/>
      <c r="O366" s="1" t="s">
        <v>25</v>
      </c>
      <c r="P366" s="1"/>
      <c r="Q366" s="1">
        <v>108</v>
      </c>
      <c r="R366" s="1" t="s">
        <v>27</v>
      </c>
      <c r="S366" s="1">
        <v>-45.127099999999999</v>
      </c>
      <c r="T366" s="1">
        <v>-29.618600000000001</v>
      </c>
      <c r="U366" s="1"/>
      <c r="V366" s="1" t="s">
        <v>33</v>
      </c>
      <c r="W366" s="1" t="s">
        <v>37</v>
      </c>
      <c r="X366" s="1">
        <f t="shared" si="19"/>
        <v>16</v>
      </c>
      <c r="Y366" s="1" t="str">
        <f t="shared" si="20"/>
        <v>high quality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038B-6254-4C24-9B49-A59F6CF79A7A}">
  <dimension ref="A1:AA400"/>
  <sheetViews>
    <sheetView tabSelected="1" topLeftCell="A379" workbookViewId="0">
      <selection activeCell="D349" sqref="D349"/>
    </sheetView>
  </sheetViews>
  <sheetFormatPr defaultRowHeight="13.9" x14ac:dyDescent="0.4"/>
  <cols>
    <col min="1" max="2" width="9.1328125" bestFit="1" customWidth="1"/>
    <col min="4" max="4" width="9.1328125" bestFit="1" customWidth="1"/>
    <col min="15" max="16" width="9.1328125" bestFit="1" customWidth="1"/>
    <col min="18" max="19" width="10" bestFit="1" customWidth="1"/>
    <col min="21" max="23" width="9.1328125" bestFit="1" customWidth="1"/>
    <col min="26" max="26" width="9.1328125" bestFit="1" customWidth="1"/>
  </cols>
  <sheetData>
    <row r="1" spans="1:27" ht="1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5</v>
      </c>
      <c r="H1" s="2" t="s">
        <v>6</v>
      </c>
      <c r="I1" s="2" t="s">
        <v>34</v>
      </c>
      <c r="J1" s="2" t="s">
        <v>194</v>
      </c>
      <c r="K1" s="2" t="s">
        <v>10</v>
      </c>
      <c r="L1" s="2" t="s">
        <v>8</v>
      </c>
      <c r="M1" s="2" t="s">
        <v>182</v>
      </c>
      <c r="N1" s="2" t="s">
        <v>20</v>
      </c>
      <c r="O1" s="2" t="s">
        <v>17</v>
      </c>
      <c r="P1" s="2" t="s">
        <v>52</v>
      </c>
      <c r="Q1" s="2" t="s">
        <v>13</v>
      </c>
      <c r="R1" s="2" t="s">
        <v>16</v>
      </c>
      <c r="S1" s="2" t="s">
        <v>18</v>
      </c>
      <c r="T1" s="2" t="s">
        <v>19</v>
      </c>
      <c r="U1" s="2" t="s">
        <v>188</v>
      </c>
      <c r="V1" s="2" t="s">
        <v>189</v>
      </c>
      <c r="W1" s="2" t="s">
        <v>190</v>
      </c>
      <c r="X1" s="2" t="s">
        <v>14</v>
      </c>
      <c r="Y1" s="2" t="s">
        <v>12</v>
      </c>
      <c r="Z1" s="2" t="s">
        <v>181</v>
      </c>
      <c r="AA1" s="2" t="s">
        <v>180</v>
      </c>
    </row>
    <row r="2" spans="1:27" x14ac:dyDescent="0.4">
      <c r="A2" s="1">
        <v>1</v>
      </c>
      <c r="B2" s="1">
        <v>1</v>
      </c>
      <c r="C2" s="1" t="s">
        <v>21</v>
      </c>
      <c r="D2" s="1">
        <v>2020</v>
      </c>
      <c r="E2" s="1" t="s">
        <v>22</v>
      </c>
      <c r="F2" s="1" t="s">
        <v>23</v>
      </c>
      <c r="G2" s="1"/>
      <c r="H2" s="1"/>
      <c r="I2" s="1"/>
      <c r="J2" s="1"/>
      <c r="K2" s="1"/>
      <c r="L2" s="1"/>
      <c r="M2" s="1"/>
      <c r="N2" s="1" t="s">
        <v>24</v>
      </c>
      <c r="O2" s="1">
        <v>8</v>
      </c>
      <c r="P2" s="1">
        <v>30</v>
      </c>
      <c r="Q2" s="1" t="s">
        <v>27</v>
      </c>
      <c r="R2" s="1">
        <v>12.7536</v>
      </c>
      <c r="S2" s="1">
        <v>40.579700000000003</v>
      </c>
      <c r="T2" s="1"/>
      <c r="U2" s="1">
        <f>LN(R2*0.01+1)</f>
        <v>0.12003472093153848</v>
      </c>
      <c r="V2" s="1">
        <f>LN(S2*0.01+1)</f>
        <v>0.34060440174117235</v>
      </c>
      <c r="W2" s="1">
        <f>(V2-U2)/1.96</f>
        <v>0.11253555143348666</v>
      </c>
      <c r="X2" s="1" t="s">
        <v>28</v>
      </c>
      <c r="Y2" s="1" t="s">
        <v>53</v>
      </c>
      <c r="Z2" s="1">
        <f>2+2+2+1+1+2+1+1</f>
        <v>12</v>
      </c>
      <c r="AA2" s="1" t="str">
        <f>IF(Z2&lt;15,"low quality","high quality")</f>
        <v>low quality</v>
      </c>
    </row>
    <row r="3" spans="1:27" x14ac:dyDescent="0.4">
      <c r="A3" s="1">
        <v>2</v>
      </c>
      <c r="B3" s="1">
        <v>1</v>
      </c>
      <c r="C3" s="1" t="s">
        <v>21</v>
      </c>
      <c r="D3" s="1">
        <v>2020</v>
      </c>
      <c r="E3" s="1" t="s">
        <v>22</v>
      </c>
      <c r="F3" s="1" t="s">
        <v>23</v>
      </c>
      <c r="G3" s="1"/>
      <c r="H3" s="1"/>
      <c r="I3" s="1"/>
      <c r="J3" s="1"/>
      <c r="K3" s="1"/>
      <c r="L3" s="1"/>
      <c r="M3" s="1"/>
      <c r="N3" s="1" t="s">
        <v>25</v>
      </c>
      <c r="O3" s="1">
        <v>114</v>
      </c>
      <c r="P3" s="1">
        <v>1462</v>
      </c>
      <c r="Q3" s="1" t="s">
        <v>27</v>
      </c>
      <c r="R3" s="1">
        <v>1.7391300000000001</v>
      </c>
      <c r="S3" s="1">
        <v>4.0579700000000001</v>
      </c>
      <c r="T3" s="1"/>
      <c r="U3" s="1">
        <f t="shared" ref="U3:V7" si="0">LN(R3*0.01+1)</f>
        <v>1.7241802161001879E-2</v>
      </c>
      <c r="V3" s="1">
        <f t="shared" si="0"/>
        <v>3.977796170761555E-2</v>
      </c>
      <c r="W3" s="1">
        <f t="shared" ref="W3:W66" si="1">(V3-U3)/1.96</f>
        <v>1.1498040585006974E-2</v>
      </c>
      <c r="X3" s="1" t="s">
        <v>28</v>
      </c>
      <c r="Y3" s="1" t="s">
        <v>53</v>
      </c>
      <c r="Z3" s="1">
        <f>2+2+2+1+1+2+1+1</f>
        <v>12</v>
      </c>
      <c r="AA3" s="1" t="str">
        <f t="shared" ref="AA3:AA66" si="2">IF(Z3&lt;15,"low quality","high quality")</f>
        <v>low quality</v>
      </c>
    </row>
    <row r="4" spans="1:27" x14ac:dyDescent="0.4">
      <c r="A4" s="1">
        <v>3</v>
      </c>
      <c r="B4" s="1">
        <v>2</v>
      </c>
      <c r="C4" s="1" t="s">
        <v>30</v>
      </c>
      <c r="D4" s="1">
        <v>2017</v>
      </c>
      <c r="E4" s="1" t="s">
        <v>22</v>
      </c>
      <c r="F4" s="1" t="s">
        <v>31</v>
      </c>
      <c r="G4" s="1" t="s">
        <v>102</v>
      </c>
      <c r="H4" s="1"/>
      <c r="I4" s="1" t="s">
        <v>35</v>
      </c>
      <c r="J4" s="1"/>
      <c r="K4" s="1" t="s">
        <v>38</v>
      </c>
      <c r="L4" s="1"/>
      <c r="M4" s="1"/>
      <c r="N4" s="1" t="s">
        <v>25</v>
      </c>
      <c r="O4" s="1">
        <v>16</v>
      </c>
      <c r="P4" s="1">
        <v>68</v>
      </c>
      <c r="Q4" s="1" t="s">
        <v>27</v>
      </c>
      <c r="R4" s="1">
        <v>2.5274700000000001</v>
      </c>
      <c r="S4" s="1">
        <v>7.0329699999999997</v>
      </c>
      <c r="T4" s="1"/>
      <c r="U4" s="1">
        <f t="shared" si="0"/>
        <v>2.4960576684786472E-2</v>
      </c>
      <c r="V4" s="1">
        <f t="shared" si="0"/>
        <v>6.7966731852378254E-2</v>
      </c>
      <c r="W4" s="1">
        <f t="shared" si="1"/>
        <v>2.1941915901832539E-2</v>
      </c>
      <c r="X4" s="1" t="s">
        <v>33</v>
      </c>
      <c r="Y4" s="1" t="s">
        <v>37</v>
      </c>
      <c r="Z4" s="1">
        <f t="shared" ref="Z4:Z7" si="3">2+2+2+2+2+2+2+1</f>
        <v>15</v>
      </c>
      <c r="AA4" s="1" t="str">
        <f t="shared" si="2"/>
        <v>high quality</v>
      </c>
    </row>
    <row r="5" spans="1:27" x14ac:dyDescent="0.4">
      <c r="A5" s="1">
        <v>4</v>
      </c>
      <c r="B5" s="1">
        <v>2</v>
      </c>
      <c r="C5" s="1" t="s">
        <v>30</v>
      </c>
      <c r="D5" s="1">
        <v>2017</v>
      </c>
      <c r="E5" s="1" t="s">
        <v>22</v>
      </c>
      <c r="F5" s="1" t="s">
        <v>31</v>
      </c>
      <c r="G5" s="1" t="s">
        <v>102</v>
      </c>
      <c r="H5" s="1"/>
      <c r="I5" s="1" t="s">
        <v>35</v>
      </c>
      <c r="J5" s="1"/>
      <c r="K5" s="1" t="s">
        <v>191</v>
      </c>
      <c r="L5" s="1"/>
      <c r="M5" s="1"/>
      <c r="N5" s="1" t="s">
        <v>25</v>
      </c>
      <c r="O5" s="1">
        <v>6</v>
      </c>
      <c r="P5" s="1">
        <v>14</v>
      </c>
      <c r="Q5" s="1" t="s">
        <v>27</v>
      </c>
      <c r="R5" s="1">
        <v>-10.219799999999999</v>
      </c>
      <c r="S5" s="1">
        <v>-1.9780199999999999</v>
      </c>
      <c r="T5" s="1"/>
      <c r="U5" s="1">
        <f t="shared" si="0"/>
        <v>-0.10780572496915458</v>
      </c>
      <c r="V5" s="1">
        <f t="shared" si="0"/>
        <v>-1.9978446751514379E-2</v>
      </c>
      <c r="W5" s="1">
        <f t="shared" si="1"/>
        <v>4.480983582532664E-2</v>
      </c>
      <c r="X5" s="1" t="s">
        <v>33</v>
      </c>
      <c r="Y5" s="1" t="s">
        <v>37</v>
      </c>
      <c r="Z5" s="1">
        <f t="shared" si="3"/>
        <v>15</v>
      </c>
      <c r="AA5" s="1" t="str">
        <f t="shared" si="2"/>
        <v>high quality</v>
      </c>
    </row>
    <row r="6" spans="1:27" x14ac:dyDescent="0.4">
      <c r="A6" s="1">
        <v>5</v>
      </c>
      <c r="B6" s="1">
        <v>2</v>
      </c>
      <c r="C6" s="1" t="s">
        <v>30</v>
      </c>
      <c r="D6" s="1">
        <v>2017</v>
      </c>
      <c r="E6" s="1" t="s">
        <v>22</v>
      </c>
      <c r="F6" s="1" t="s">
        <v>31</v>
      </c>
      <c r="G6" s="1" t="s">
        <v>102</v>
      </c>
      <c r="H6" s="1"/>
      <c r="I6" s="1" t="s">
        <v>35</v>
      </c>
      <c r="J6" s="1"/>
      <c r="K6" s="1" t="s">
        <v>40</v>
      </c>
      <c r="L6" s="1"/>
      <c r="M6" s="1"/>
      <c r="N6" s="1" t="s">
        <v>25</v>
      </c>
      <c r="O6" s="1">
        <v>12</v>
      </c>
      <c r="P6" s="1">
        <v>48</v>
      </c>
      <c r="Q6" s="1" t="s">
        <v>27</v>
      </c>
      <c r="R6" s="1">
        <v>-17.5824</v>
      </c>
      <c r="S6" s="1">
        <v>-7.5824199999999999</v>
      </c>
      <c r="T6" s="1"/>
      <c r="U6" s="1">
        <f t="shared" si="0"/>
        <v>-0.193371179647229</v>
      </c>
      <c r="V6" s="1">
        <f t="shared" si="0"/>
        <v>-7.8852965697282146E-2</v>
      </c>
      <c r="W6" s="1">
        <f t="shared" si="1"/>
        <v>5.8427660178544311E-2</v>
      </c>
      <c r="X6" s="1" t="s">
        <v>33</v>
      </c>
      <c r="Y6" s="1" t="s">
        <v>37</v>
      </c>
      <c r="Z6" s="1">
        <f t="shared" si="3"/>
        <v>15</v>
      </c>
      <c r="AA6" s="1" t="str">
        <f t="shared" si="2"/>
        <v>high quality</v>
      </c>
    </row>
    <row r="7" spans="1:27" x14ac:dyDescent="0.4">
      <c r="A7" s="1">
        <v>6</v>
      </c>
      <c r="B7" s="1">
        <v>2</v>
      </c>
      <c r="C7" s="1" t="s">
        <v>30</v>
      </c>
      <c r="D7" s="1">
        <v>2017</v>
      </c>
      <c r="E7" s="1" t="s">
        <v>22</v>
      </c>
      <c r="F7" s="1" t="s">
        <v>31</v>
      </c>
      <c r="G7" s="1" t="s">
        <v>102</v>
      </c>
      <c r="H7" s="1"/>
      <c r="I7" s="1" t="s">
        <v>36</v>
      </c>
      <c r="J7" s="1"/>
      <c r="K7" s="1"/>
      <c r="L7" s="1"/>
      <c r="M7" s="1"/>
      <c r="N7" s="1" t="s">
        <v>25</v>
      </c>
      <c r="O7" s="1">
        <v>32</v>
      </c>
      <c r="P7" s="1">
        <v>160</v>
      </c>
      <c r="Q7" s="1" t="s">
        <v>27</v>
      </c>
      <c r="R7" s="1">
        <v>-4.1758199999999999</v>
      </c>
      <c r="S7" s="1">
        <v>-2.6373600000000001</v>
      </c>
      <c r="T7" s="1"/>
      <c r="U7" s="1">
        <f t="shared" si="0"/>
        <v>-4.2655132023935359E-2</v>
      </c>
      <c r="V7" s="1">
        <f t="shared" si="0"/>
        <v>-2.6727621817779025E-2</v>
      </c>
      <c r="W7" s="1">
        <f t="shared" si="1"/>
        <v>8.126280717426701E-3</v>
      </c>
      <c r="X7" s="1" t="s">
        <v>33</v>
      </c>
      <c r="Y7" s="1" t="s">
        <v>37</v>
      </c>
      <c r="Z7" s="1">
        <f t="shared" si="3"/>
        <v>15</v>
      </c>
      <c r="AA7" s="1" t="str">
        <f t="shared" si="2"/>
        <v>high quality</v>
      </c>
    </row>
    <row r="8" spans="1:27" x14ac:dyDescent="0.4">
      <c r="A8" s="1">
        <v>7</v>
      </c>
      <c r="B8" s="1">
        <v>3</v>
      </c>
      <c r="C8" s="1" t="s">
        <v>41</v>
      </c>
      <c r="D8" s="1">
        <v>2019</v>
      </c>
      <c r="E8" s="1" t="s">
        <v>22</v>
      </c>
      <c r="F8" s="1" t="s">
        <v>23</v>
      </c>
      <c r="G8" s="1"/>
      <c r="H8" s="1"/>
      <c r="I8" s="1"/>
      <c r="J8" s="1"/>
      <c r="K8" s="1" t="s">
        <v>42</v>
      </c>
      <c r="L8" s="1"/>
      <c r="M8" s="1"/>
      <c r="N8" s="1" t="s">
        <v>24</v>
      </c>
      <c r="O8" s="1"/>
      <c r="P8" s="1">
        <v>480</v>
      </c>
      <c r="Q8" s="1" t="s">
        <v>15</v>
      </c>
      <c r="R8" s="1">
        <v>-2.5238100000000001</v>
      </c>
      <c r="S8" s="1">
        <v>-1.4285699999999999</v>
      </c>
      <c r="T8" s="1"/>
      <c r="U8" s="1">
        <v>-2.5238100000000001</v>
      </c>
      <c r="V8" s="1">
        <v>-1.4285699999999999</v>
      </c>
      <c r="W8" s="1">
        <f t="shared" si="1"/>
        <v>0.5587959183673471</v>
      </c>
      <c r="X8" s="1" t="s">
        <v>33</v>
      </c>
      <c r="Y8" s="1" t="s">
        <v>37</v>
      </c>
      <c r="Z8" s="1">
        <f t="shared" ref="Z8:Z22" si="4">2+2+2+2+2+2+1+1</f>
        <v>14</v>
      </c>
      <c r="AA8" s="1" t="str">
        <f t="shared" si="2"/>
        <v>low quality</v>
      </c>
    </row>
    <row r="9" spans="1:27" x14ac:dyDescent="0.4">
      <c r="A9" s="1">
        <v>8</v>
      </c>
      <c r="B9" s="1">
        <v>3</v>
      </c>
      <c r="C9" s="1" t="s">
        <v>41</v>
      </c>
      <c r="D9" s="1">
        <v>2019</v>
      </c>
      <c r="E9" s="1" t="s">
        <v>22</v>
      </c>
      <c r="F9" s="1" t="s">
        <v>23</v>
      </c>
      <c r="G9" s="1"/>
      <c r="H9" s="1"/>
      <c r="I9" s="1"/>
      <c r="J9" s="1"/>
      <c r="K9" s="1" t="s">
        <v>38</v>
      </c>
      <c r="L9" s="1"/>
      <c r="M9" s="1"/>
      <c r="N9" s="1" t="s">
        <v>24</v>
      </c>
      <c r="O9" s="1"/>
      <c r="P9" s="1">
        <v>152</v>
      </c>
      <c r="Q9" s="1" t="s">
        <v>15</v>
      </c>
      <c r="R9" s="1">
        <v>2.1428600000000002</v>
      </c>
      <c r="S9" s="1">
        <v>3.90476</v>
      </c>
      <c r="T9" s="1"/>
      <c r="U9" s="1">
        <v>2.1428600000000002</v>
      </c>
      <c r="V9" s="1">
        <v>3.90476</v>
      </c>
      <c r="W9" s="1">
        <f t="shared" si="1"/>
        <v>0.8989285714285713</v>
      </c>
      <c r="X9" s="1" t="s">
        <v>33</v>
      </c>
      <c r="Y9" s="1" t="s">
        <v>37</v>
      </c>
      <c r="Z9" s="1">
        <f t="shared" si="4"/>
        <v>14</v>
      </c>
      <c r="AA9" s="1" t="str">
        <f t="shared" si="2"/>
        <v>low quality</v>
      </c>
    </row>
    <row r="10" spans="1:27" x14ac:dyDescent="0.4">
      <c r="A10" s="1">
        <v>9</v>
      </c>
      <c r="B10" s="1">
        <v>3</v>
      </c>
      <c r="C10" s="1" t="s">
        <v>41</v>
      </c>
      <c r="D10" s="1">
        <v>2019</v>
      </c>
      <c r="E10" s="1" t="s">
        <v>22</v>
      </c>
      <c r="F10" s="1" t="s">
        <v>23</v>
      </c>
      <c r="G10" s="1"/>
      <c r="H10" s="1"/>
      <c r="I10" s="1"/>
      <c r="J10" s="1"/>
      <c r="K10" s="1" t="s">
        <v>40</v>
      </c>
      <c r="L10" s="1"/>
      <c r="M10" s="1"/>
      <c r="N10" s="1" t="s">
        <v>24</v>
      </c>
      <c r="O10" s="1"/>
      <c r="P10" s="1">
        <v>303</v>
      </c>
      <c r="Q10" s="1" t="s">
        <v>15</v>
      </c>
      <c r="R10" s="1">
        <v>-5.0476200000000002</v>
      </c>
      <c r="S10" s="1">
        <v>-3.7142900000000001</v>
      </c>
      <c r="T10" s="1"/>
      <c r="U10" s="1">
        <v>-5.0476200000000002</v>
      </c>
      <c r="V10" s="1">
        <v>-3.7142900000000001</v>
      </c>
      <c r="W10" s="1">
        <f t="shared" si="1"/>
        <v>0.68027040816326534</v>
      </c>
      <c r="X10" s="1" t="s">
        <v>33</v>
      </c>
      <c r="Y10" s="1" t="s">
        <v>37</v>
      </c>
      <c r="Z10" s="1">
        <f t="shared" si="4"/>
        <v>14</v>
      </c>
      <c r="AA10" s="1" t="str">
        <f t="shared" si="2"/>
        <v>low quality</v>
      </c>
    </row>
    <row r="11" spans="1:27" x14ac:dyDescent="0.4">
      <c r="A11" s="1">
        <v>10</v>
      </c>
      <c r="B11" s="1">
        <v>3</v>
      </c>
      <c r="C11" s="1" t="s">
        <v>41</v>
      </c>
      <c r="D11" s="1">
        <v>2019</v>
      </c>
      <c r="E11" s="1" t="s">
        <v>22</v>
      </c>
      <c r="F11" s="1" t="s">
        <v>23</v>
      </c>
      <c r="G11" s="1"/>
      <c r="H11" s="1"/>
      <c r="I11" s="1"/>
      <c r="J11" s="1"/>
      <c r="K11" s="1"/>
      <c r="L11" s="1" t="s">
        <v>43</v>
      </c>
      <c r="M11" s="1"/>
      <c r="N11" s="1" t="s">
        <v>24</v>
      </c>
      <c r="O11" s="1"/>
      <c r="P11" s="1">
        <v>201</v>
      </c>
      <c r="Q11" s="1" t="s">
        <v>15</v>
      </c>
      <c r="R11" s="1">
        <v>6.0476200000000002</v>
      </c>
      <c r="S11" s="1">
        <v>6.9523799999999998</v>
      </c>
      <c r="T11" s="1"/>
      <c r="U11" s="1">
        <v>6.0476200000000002</v>
      </c>
      <c r="V11" s="1">
        <v>6.9523799999999998</v>
      </c>
      <c r="W11" s="1">
        <f t="shared" si="1"/>
        <v>0.46161224489795899</v>
      </c>
      <c r="X11" s="1" t="s">
        <v>33</v>
      </c>
      <c r="Y11" s="1" t="s">
        <v>37</v>
      </c>
      <c r="Z11" s="1">
        <f t="shared" si="4"/>
        <v>14</v>
      </c>
      <c r="AA11" s="1" t="str">
        <f t="shared" si="2"/>
        <v>low quality</v>
      </c>
    </row>
    <row r="12" spans="1:27" x14ac:dyDescent="0.4">
      <c r="A12" s="1">
        <v>11</v>
      </c>
      <c r="B12" s="1">
        <v>3</v>
      </c>
      <c r="C12" s="1" t="s">
        <v>41</v>
      </c>
      <c r="D12" s="1">
        <v>2019</v>
      </c>
      <c r="E12" s="1" t="s">
        <v>22</v>
      </c>
      <c r="F12" s="1" t="s">
        <v>23</v>
      </c>
      <c r="G12" s="1"/>
      <c r="H12" s="1"/>
      <c r="I12" s="1"/>
      <c r="J12" s="1"/>
      <c r="K12" s="1"/>
      <c r="L12" s="1" t="s">
        <v>44</v>
      </c>
      <c r="M12" s="1"/>
      <c r="N12" s="1" t="s">
        <v>24</v>
      </c>
      <c r="O12" s="1"/>
      <c r="P12" s="1">
        <v>244</v>
      </c>
      <c r="Q12" s="1" t="s">
        <v>15</v>
      </c>
      <c r="R12" s="1">
        <v>-7.9523799999999998</v>
      </c>
      <c r="S12" s="1">
        <v>-6.5238100000000001</v>
      </c>
      <c r="T12" s="1"/>
      <c r="U12" s="1">
        <v>-7.9523799999999998</v>
      </c>
      <c r="V12" s="1">
        <v>-6.5238100000000001</v>
      </c>
      <c r="W12" s="1">
        <f t="shared" si="1"/>
        <v>0.72886224489795903</v>
      </c>
      <c r="X12" s="1" t="s">
        <v>33</v>
      </c>
      <c r="Y12" s="1" t="s">
        <v>37</v>
      </c>
      <c r="Z12" s="1">
        <f t="shared" si="4"/>
        <v>14</v>
      </c>
      <c r="AA12" s="1" t="str">
        <f t="shared" si="2"/>
        <v>low quality</v>
      </c>
    </row>
    <row r="13" spans="1:27" x14ac:dyDescent="0.4">
      <c r="A13" s="1">
        <v>12</v>
      </c>
      <c r="B13" s="1">
        <v>3</v>
      </c>
      <c r="C13" s="1" t="s">
        <v>41</v>
      </c>
      <c r="D13" s="1">
        <v>2019</v>
      </c>
      <c r="E13" s="1" t="s">
        <v>22</v>
      </c>
      <c r="F13" s="1" t="s">
        <v>23</v>
      </c>
      <c r="G13" s="1"/>
      <c r="H13" s="1"/>
      <c r="I13" s="1"/>
      <c r="J13" s="1"/>
      <c r="K13" s="1"/>
      <c r="L13" s="1" t="s">
        <v>45</v>
      </c>
      <c r="M13" s="1"/>
      <c r="N13" s="1" t="s">
        <v>24</v>
      </c>
      <c r="O13" s="1"/>
      <c r="P13" s="1">
        <v>35</v>
      </c>
      <c r="Q13" s="1" t="s">
        <v>15</v>
      </c>
      <c r="R13" s="1">
        <v>-2.9523799999999998</v>
      </c>
      <c r="S13" s="1">
        <v>-0.238095</v>
      </c>
      <c r="T13" s="1"/>
      <c r="U13" s="1">
        <v>-2.9523799999999998</v>
      </c>
      <c r="V13" s="1">
        <v>-0.238095</v>
      </c>
      <c r="W13" s="1">
        <f t="shared" si="1"/>
        <v>1.3848392857142857</v>
      </c>
      <c r="X13" s="1" t="s">
        <v>33</v>
      </c>
      <c r="Y13" s="1" t="s">
        <v>37</v>
      </c>
      <c r="Z13" s="1">
        <f t="shared" si="4"/>
        <v>14</v>
      </c>
      <c r="AA13" s="1" t="str">
        <f t="shared" si="2"/>
        <v>low quality</v>
      </c>
    </row>
    <row r="14" spans="1:27" x14ac:dyDescent="0.4">
      <c r="A14" s="1">
        <v>13</v>
      </c>
      <c r="B14" s="1">
        <v>3</v>
      </c>
      <c r="C14" s="1" t="s">
        <v>41</v>
      </c>
      <c r="D14" s="1">
        <v>2019</v>
      </c>
      <c r="E14" s="1" t="s">
        <v>22</v>
      </c>
      <c r="F14" s="1" t="s">
        <v>23</v>
      </c>
      <c r="G14" s="1"/>
      <c r="H14" s="1" t="s">
        <v>46</v>
      </c>
      <c r="I14" s="1"/>
      <c r="J14" s="1"/>
      <c r="K14" s="1"/>
      <c r="L14" s="1"/>
      <c r="M14" s="1"/>
      <c r="N14" s="1" t="s">
        <v>24</v>
      </c>
      <c r="O14" s="1"/>
      <c r="P14" s="1">
        <v>71</v>
      </c>
      <c r="Q14" s="1" t="s">
        <v>15</v>
      </c>
      <c r="R14" s="1">
        <v>0.92058799999999996</v>
      </c>
      <c r="S14" s="1">
        <v>1.12941</v>
      </c>
      <c r="T14" s="1"/>
      <c r="U14" s="1">
        <v>0.92058799999999996</v>
      </c>
      <c r="V14" s="1">
        <v>1.12941</v>
      </c>
      <c r="W14" s="1">
        <f t="shared" si="1"/>
        <v>0.10654183673469392</v>
      </c>
      <c r="X14" s="1" t="s">
        <v>33</v>
      </c>
      <c r="Y14" s="1" t="s">
        <v>37</v>
      </c>
      <c r="Z14" s="1">
        <f t="shared" si="4"/>
        <v>14</v>
      </c>
      <c r="AA14" s="1" t="str">
        <f t="shared" si="2"/>
        <v>low quality</v>
      </c>
    </row>
    <row r="15" spans="1:27" x14ac:dyDescent="0.4">
      <c r="A15" s="1">
        <v>14</v>
      </c>
      <c r="B15" s="1">
        <v>3</v>
      </c>
      <c r="C15" s="1" t="s">
        <v>41</v>
      </c>
      <c r="D15" s="1">
        <v>2019</v>
      </c>
      <c r="E15" s="1" t="s">
        <v>22</v>
      </c>
      <c r="F15" s="1" t="s">
        <v>23</v>
      </c>
      <c r="G15" s="1"/>
      <c r="H15" s="1" t="s">
        <v>46</v>
      </c>
      <c r="I15" s="1"/>
      <c r="J15" s="1"/>
      <c r="K15" s="1"/>
      <c r="L15" s="1"/>
      <c r="M15" s="1"/>
      <c r="N15" s="1" t="s">
        <v>24</v>
      </c>
      <c r="O15" s="1"/>
      <c r="P15" s="1">
        <v>114</v>
      </c>
      <c r="Q15" s="1" t="s">
        <v>15</v>
      </c>
      <c r="R15" s="1">
        <v>0.55294100000000002</v>
      </c>
      <c r="S15" s="1">
        <v>0.72352899999999998</v>
      </c>
      <c r="T15" s="1"/>
      <c r="U15" s="1">
        <v>0.55294100000000002</v>
      </c>
      <c r="V15" s="1">
        <v>0.72352899999999998</v>
      </c>
      <c r="W15" s="1">
        <f t="shared" si="1"/>
        <v>8.7034693877551E-2</v>
      </c>
      <c r="X15" s="1" t="s">
        <v>33</v>
      </c>
      <c r="Y15" s="1" t="s">
        <v>37</v>
      </c>
      <c r="Z15" s="1">
        <f t="shared" si="4"/>
        <v>14</v>
      </c>
      <c r="AA15" s="1" t="str">
        <f t="shared" si="2"/>
        <v>low quality</v>
      </c>
    </row>
    <row r="16" spans="1:27" x14ac:dyDescent="0.4">
      <c r="A16" s="1">
        <v>15</v>
      </c>
      <c r="B16" s="1">
        <v>3</v>
      </c>
      <c r="C16" s="1" t="s">
        <v>41</v>
      </c>
      <c r="D16" s="1">
        <v>2019</v>
      </c>
      <c r="E16" s="1" t="s">
        <v>22</v>
      </c>
      <c r="F16" s="1" t="s">
        <v>23</v>
      </c>
      <c r="G16" s="1"/>
      <c r="H16" s="1" t="s">
        <v>78</v>
      </c>
      <c r="I16" s="1"/>
      <c r="J16" s="1"/>
      <c r="K16" s="1"/>
      <c r="L16" s="1"/>
      <c r="M16" s="1"/>
      <c r="N16" s="1" t="s">
        <v>24</v>
      </c>
      <c r="O16" s="1"/>
      <c r="P16" s="1">
        <v>91</v>
      </c>
      <c r="Q16" s="1" t="s">
        <v>15</v>
      </c>
      <c r="R16" s="1">
        <v>0.235294</v>
      </c>
      <c r="S16" s="1">
        <v>0.43235299999999999</v>
      </c>
      <c r="T16" s="1"/>
      <c r="U16" s="1">
        <v>0.235294</v>
      </c>
      <c r="V16" s="1">
        <v>0.43235299999999999</v>
      </c>
      <c r="W16" s="1">
        <f t="shared" si="1"/>
        <v>0.10054030612244898</v>
      </c>
      <c r="X16" s="1" t="s">
        <v>33</v>
      </c>
      <c r="Y16" s="1" t="s">
        <v>37</v>
      </c>
      <c r="Z16" s="1">
        <f t="shared" si="4"/>
        <v>14</v>
      </c>
      <c r="AA16" s="1" t="str">
        <f t="shared" si="2"/>
        <v>low quality</v>
      </c>
    </row>
    <row r="17" spans="1:27" x14ac:dyDescent="0.4">
      <c r="A17" s="1">
        <v>16</v>
      </c>
      <c r="B17" s="1">
        <v>3</v>
      </c>
      <c r="C17" s="1" t="s">
        <v>41</v>
      </c>
      <c r="D17" s="1">
        <v>2019</v>
      </c>
      <c r="E17" s="1" t="s">
        <v>22</v>
      </c>
      <c r="F17" s="1" t="s">
        <v>23</v>
      </c>
      <c r="G17" s="1"/>
      <c r="H17" s="1" t="s">
        <v>46</v>
      </c>
      <c r="I17" s="1"/>
      <c r="J17" s="1"/>
      <c r="K17" s="1"/>
      <c r="L17" s="1"/>
      <c r="M17" s="1"/>
      <c r="N17" s="1" t="s">
        <v>24</v>
      </c>
      <c r="O17" s="1"/>
      <c r="P17" s="1">
        <v>9</v>
      </c>
      <c r="Q17" s="1" t="s">
        <v>15</v>
      </c>
      <c r="R17" s="1">
        <v>-0.114706</v>
      </c>
      <c r="S17" s="1">
        <v>0.264706</v>
      </c>
      <c r="T17" s="1"/>
      <c r="U17" s="1">
        <v>-0.114706</v>
      </c>
      <c r="V17" s="1">
        <v>0.264706</v>
      </c>
      <c r="W17" s="1">
        <f t="shared" si="1"/>
        <v>0.19357755102040816</v>
      </c>
      <c r="X17" s="1" t="s">
        <v>33</v>
      </c>
      <c r="Y17" s="1" t="s">
        <v>37</v>
      </c>
      <c r="Z17" s="1">
        <f t="shared" si="4"/>
        <v>14</v>
      </c>
      <c r="AA17" s="1" t="str">
        <f t="shared" si="2"/>
        <v>low quality</v>
      </c>
    </row>
    <row r="18" spans="1:27" x14ac:dyDescent="0.4">
      <c r="A18" s="1">
        <v>17</v>
      </c>
      <c r="B18" s="1">
        <v>3</v>
      </c>
      <c r="C18" s="1" t="s">
        <v>41</v>
      </c>
      <c r="D18" s="1">
        <v>2019</v>
      </c>
      <c r="E18" s="1" t="s">
        <v>22</v>
      </c>
      <c r="F18" s="1" t="s">
        <v>23</v>
      </c>
      <c r="G18" s="1"/>
      <c r="H18" s="1" t="s">
        <v>193</v>
      </c>
      <c r="I18" s="1"/>
      <c r="J18" s="1"/>
      <c r="K18" s="1"/>
      <c r="L18" s="1"/>
      <c r="M18" s="1"/>
      <c r="N18" s="1" t="s">
        <v>24</v>
      </c>
      <c r="O18" s="1"/>
      <c r="P18" s="1">
        <v>133</v>
      </c>
      <c r="Q18" s="1" t="s">
        <v>15</v>
      </c>
      <c r="R18" s="1">
        <v>-7.3529399999999995E-2</v>
      </c>
      <c r="S18" s="1">
        <v>9.1176499999999994E-2</v>
      </c>
      <c r="T18" s="1"/>
      <c r="U18" s="1">
        <v>-7.3529399999999995E-2</v>
      </c>
      <c r="V18" s="1">
        <v>9.1176499999999994E-2</v>
      </c>
      <c r="W18" s="1">
        <f t="shared" si="1"/>
        <v>8.4033622448979592E-2</v>
      </c>
      <c r="X18" s="1" t="s">
        <v>33</v>
      </c>
      <c r="Y18" s="1" t="s">
        <v>37</v>
      </c>
      <c r="Z18" s="1">
        <f t="shared" si="4"/>
        <v>14</v>
      </c>
      <c r="AA18" s="1" t="str">
        <f t="shared" si="2"/>
        <v>low quality</v>
      </c>
    </row>
    <row r="19" spans="1:27" x14ac:dyDescent="0.4">
      <c r="A19" s="1">
        <v>18</v>
      </c>
      <c r="B19" s="1">
        <v>4</v>
      </c>
      <c r="C19" s="1" t="s">
        <v>62</v>
      </c>
      <c r="D19" s="1">
        <v>2006</v>
      </c>
      <c r="E19" s="1" t="s">
        <v>63</v>
      </c>
      <c r="F19" s="1" t="s">
        <v>23</v>
      </c>
      <c r="G19" s="1"/>
      <c r="H19" s="1"/>
      <c r="I19" s="1"/>
      <c r="J19" s="1"/>
      <c r="K19" s="1" t="s">
        <v>38</v>
      </c>
      <c r="L19" s="1"/>
      <c r="M19" s="1"/>
      <c r="N19" s="1" t="s">
        <v>25</v>
      </c>
      <c r="O19" s="1"/>
      <c r="P19" s="1">
        <v>415</v>
      </c>
      <c r="Q19" s="1" t="s">
        <v>27</v>
      </c>
      <c r="R19" s="1">
        <v>-8.5869599999999995</v>
      </c>
      <c r="S19" s="1">
        <v>-6.3043500000000003</v>
      </c>
      <c r="T19" s="1"/>
      <c r="U19" s="1">
        <f t="shared" ref="U19:V34" si="5">LN(R19*0.01+1)</f>
        <v>-8.97820481200792E-2</v>
      </c>
      <c r="V19" s="1">
        <f t="shared" si="5"/>
        <v>-6.5118422581249349E-2</v>
      </c>
      <c r="W19" s="1">
        <f t="shared" si="1"/>
        <v>1.2583482417770332E-2</v>
      </c>
      <c r="X19" s="1" t="s">
        <v>28</v>
      </c>
      <c r="Y19" s="1" t="s">
        <v>53</v>
      </c>
      <c r="Z19" s="1">
        <f t="shared" si="4"/>
        <v>14</v>
      </c>
      <c r="AA19" s="1" t="str">
        <f t="shared" si="2"/>
        <v>low quality</v>
      </c>
    </row>
    <row r="20" spans="1:27" x14ac:dyDescent="0.4">
      <c r="A20" s="1">
        <v>19</v>
      </c>
      <c r="B20" s="1">
        <v>4</v>
      </c>
      <c r="C20" s="1" t="s">
        <v>62</v>
      </c>
      <c r="D20" s="1">
        <v>2006</v>
      </c>
      <c r="E20" s="1" t="s">
        <v>63</v>
      </c>
      <c r="F20" s="1" t="s">
        <v>23</v>
      </c>
      <c r="G20" s="1"/>
      <c r="H20" s="1"/>
      <c r="I20" s="1"/>
      <c r="J20" s="1" t="s">
        <v>54</v>
      </c>
      <c r="K20" s="1"/>
      <c r="L20" s="1"/>
      <c r="M20" s="1"/>
      <c r="N20" s="1" t="s">
        <v>25</v>
      </c>
      <c r="O20" s="1"/>
      <c r="P20" s="1">
        <v>94</v>
      </c>
      <c r="Q20" s="1" t="s">
        <v>27</v>
      </c>
      <c r="R20" s="1">
        <v>-15.2174</v>
      </c>
      <c r="S20" s="1">
        <v>-10.5435</v>
      </c>
      <c r="T20" s="1"/>
      <c r="U20" s="1">
        <f t="shared" si="5"/>
        <v>-0.16507985292355642</v>
      </c>
      <c r="V20" s="1">
        <f t="shared" si="5"/>
        <v>-0.11141771237941138</v>
      </c>
      <c r="W20" s="1">
        <f t="shared" si="1"/>
        <v>2.7378643134767882E-2</v>
      </c>
      <c r="X20" s="1" t="s">
        <v>28</v>
      </c>
      <c r="Y20" s="1" t="s">
        <v>53</v>
      </c>
      <c r="Z20" s="1">
        <f t="shared" si="4"/>
        <v>14</v>
      </c>
      <c r="AA20" s="1" t="str">
        <f t="shared" si="2"/>
        <v>low quality</v>
      </c>
    </row>
    <row r="21" spans="1:27" x14ac:dyDescent="0.4">
      <c r="A21" s="1">
        <v>20</v>
      </c>
      <c r="B21" s="1">
        <v>4</v>
      </c>
      <c r="C21" s="1" t="s">
        <v>62</v>
      </c>
      <c r="D21" s="1">
        <v>2006</v>
      </c>
      <c r="E21" s="1" t="s">
        <v>63</v>
      </c>
      <c r="F21" s="1" t="s">
        <v>23</v>
      </c>
      <c r="G21" s="1"/>
      <c r="H21" s="1"/>
      <c r="I21" s="1"/>
      <c r="J21" s="1" t="s">
        <v>55</v>
      </c>
      <c r="K21" s="1"/>
      <c r="L21" s="1"/>
      <c r="M21" s="1"/>
      <c r="N21" s="1" t="s">
        <v>25</v>
      </c>
      <c r="O21" s="1"/>
      <c r="P21" s="1">
        <v>207</v>
      </c>
      <c r="Q21" s="1" t="s">
        <v>27</v>
      </c>
      <c r="R21" s="1">
        <v>-12.5</v>
      </c>
      <c r="S21" s="1">
        <v>-9.6739099999999993</v>
      </c>
      <c r="T21" s="1"/>
      <c r="U21" s="1">
        <f t="shared" si="5"/>
        <v>-0.13353139262452263</v>
      </c>
      <c r="V21" s="1">
        <f t="shared" si="5"/>
        <v>-0.10174384149329417</v>
      </c>
      <c r="W21" s="1">
        <f t="shared" si="1"/>
        <v>1.6218138332259418E-2</v>
      </c>
      <c r="X21" s="1" t="s">
        <v>28</v>
      </c>
      <c r="Y21" s="1" t="s">
        <v>53</v>
      </c>
      <c r="Z21" s="1">
        <f t="shared" si="4"/>
        <v>14</v>
      </c>
      <c r="AA21" s="1" t="str">
        <f t="shared" si="2"/>
        <v>low quality</v>
      </c>
    </row>
    <row r="22" spans="1:27" x14ac:dyDescent="0.4">
      <c r="A22" s="1">
        <v>21</v>
      </c>
      <c r="B22" s="1">
        <v>4</v>
      </c>
      <c r="C22" s="1" t="s">
        <v>62</v>
      </c>
      <c r="D22" s="1">
        <v>2006</v>
      </c>
      <c r="E22" s="1" t="s">
        <v>63</v>
      </c>
      <c r="F22" s="1" t="s">
        <v>23</v>
      </c>
      <c r="G22" s="1"/>
      <c r="H22" s="1"/>
      <c r="I22" s="1"/>
      <c r="J22" s="1" t="s">
        <v>56</v>
      </c>
      <c r="K22" s="1"/>
      <c r="L22" s="1"/>
      <c r="M22" s="1"/>
      <c r="N22" s="1" t="s">
        <v>25</v>
      </c>
      <c r="O22" s="1"/>
      <c r="P22" s="1">
        <v>115</v>
      </c>
      <c r="Q22" s="1" t="s">
        <v>27</v>
      </c>
      <c r="R22" s="1">
        <v>-0.65217400000000003</v>
      </c>
      <c r="S22" s="1">
        <v>4.1304299999999996</v>
      </c>
      <c r="T22" s="1"/>
      <c r="U22" s="1">
        <f t="shared" si="5"/>
        <v>-6.5430994642095624E-3</v>
      </c>
      <c r="V22" s="1">
        <f t="shared" si="5"/>
        <v>4.0474061998754668E-2</v>
      </c>
      <c r="W22" s="1">
        <f t="shared" si="1"/>
        <v>2.3988347685185832E-2</v>
      </c>
      <c r="X22" s="1" t="s">
        <v>28</v>
      </c>
      <c r="Y22" s="1" t="s">
        <v>53</v>
      </c>
      <c r="Z22" s="1">
        <f t="shared" si="4"/>
        <v>14</v>
      </c>
      <c r="AA22" s="1" t="str">
        <f t="shared" si="2"/>
        <v>low quality</v>
      </c>
    </row>
    <row r="23" spans="1:27" x14ac:dyDescent="0.4">
      <c r="A23" s="1">
        <v>22</v>
      </c>
      <c r="B23" s="1">
        <v>5</v>
      </c>
      <c r="C23" s="1" t="s">
        <v>69</v>
      </c>
      <c r="D23" s="1">
        <v>2023</v>
      </c>
      <c r="E23" s="1" t="s">
        <v>63</v>
      </c>
      <c r="F23" s="1" t="s">
        <v>23</v>
      </c>
      <c r="G23" s="1"/>
      <c r="H23" s="1"/>
      <c r="I23" s="1"/>
      <c r="J23" s="1"/>
      <c r="K23" s="1" t="s">
        <v>40</v>
      </c>
      <c r="L23" s="1"/>
      <c r="M23" s="1"/>
      <c r="N23" s="1" t="s">
        <v>25</v>
      </c>
      <c r="O23" s="1"/>
      <c r="P23" s="1">
        <v>957</v>
      </c>
      <c r="Q23" s="1" t="s">
        <v>27</v>
      </c>
      <c r="R23" s="1">
        <v>-6.50943</v>
      </c>
      <c r="S23" s="1">
        <v>-3.3018900000000002</v>
      </c>
      <c r="T23" s="1"/>
      <c r="U23" s="1">
        <f t="shared" si="5"/>
        <v>-6.7309610394692895E-2</v>
      </c>
      <c r="V23" s="1">
        <f t="shared" si="5"/>
        <v>-3.3576328704336494E-2</v>
      </c>
      <c r="W23" s="1">
        <f t="shared" si="1"/>
        <v>1.721085800528388E-2</v>
      </c>
      <c r="X23" s="1" t="s">
        <v>33</v>
      </c>
      <c r="Y23" s="1" t="s">
        <v>37</v>
      </c>
      <c r="Z23" s="1">
        <f t="shared" ref="Z23:Z54" si="6">2+2+2+2+2+2+2+2</f>
        <v>16</v>
      </c>
      <c r="AA23" s="1" t="str">
        <f t="shared" si="2"/>
        <v>high quality</v>
      </c>
    </row>
    <row r="24" spans="1:27" x14ac:dyDescent="0.4">
      <c r="A24" s="1">
        <v>23</v>
      </c>
      <c r="B24" s="1">
        <v>5</v>
      </c>
      <c r="C24" s="1" t="s">
        <v>69</v>
      </c>
      <c r="D24" s="1">
        <v>2023</v>
      </c>
      <c r="E24" s="1" t="s">
        <v>63</v>
      </c>
      <c r="F24" s="1" t="s">
        <v>23</v>
      </c>
      <c r="G24" s="1"/>
      <c r="H24" s="1"/>
      <c r="I24" s="1" t="s">
        <v>35</v>
      </c>
      <c r="J24" s="1"/>
      <c r="K24" s="1" t="s">
        <v>42</v>
      </c>
      <c r="L24" s="1"/>
      <c r="M24" s="1"/>
      <c r="N24" s="1" t="s">
        <v>25</v>
      </c>
      <c r="O24" s="1">
        <v>212</v>
      </c>
      <c r="P24" s="1">
        <v>3221</v>
      </c>
      <c r="Q24" s="1" t="s">
        <v>27</v>
      </c>
      <c r="R24" s="1">
        <v>5</v>
      </c>
      <c r="S24" s="1">
        <v>6.6981099999999998</v>
      </c>
      <c r="T24" s="1"/>
      <c r="U24" s="1">
        <f t="shared" si="5"/>
        <v>4.8790164169432049E-2</v>
      </c>
      <c r="V24" s="1">
        <f t="shared" si="5"/>
        <v>6.4833258948115063E-2</v>
      </c>
      <c r="W24" s="1">
        <f t="shared" si="1"/>
        <v>8.1852524381035782E-3</v>
      </c>
      <c r="X24" s="1" t="s">
        <v>33</v>
      </c>
      <c r="Y24" s="1" t="s">
        <v>37</v>
      </c>
      <c r="Z24" s="1">
        <f t="shared" si="6"/>
        <v>16</v>
      </c>
      <c r="AA24" s="1" t="str">
        <f t="shared" si="2"/>
        <v>high quality</v>
      </c>
    </row>
    <row r="25" spans="1:27" x14ac:dyDescent="0.4">
      <c r="A25" s="1">
        <v>24</v>
      </c>
      <c r="B25" s="1">
        <v>5</v>
      </c>
      <c r="C25" s="1" t="s">
        <v>69</v>
      </c>
      <c r="D25" s="1">
        <v>2023</v>
      </c>
      <c r="E25" s="1" t="s">
        <v>63</v>
      </c>
      <c r="F25" s="1" t="s">
        <v>23</v>
      </c>
      <c r="G25" s="1"/>
      <c r="H25" s="1"/>
      <c r="I25" s="1"/>
      <c r="J25" s="1"/>
      <c r="K25" s="1" t="s">
        <v>64</v>
      </c>
      <c r="L25" s="1"/>
      <c r="M25" s="1"/>
      <c r="N25" s="1" t="s">
        <v>25</v>
      </c>
      <c r="O25" s="1"/>
      <c r="P25" s="1">
        <v>506</v>
      </c>
      <c r="Q25" s="1" t="s">
        <v>27</v>
      </c>
      <c r="R25" s="1">
        <v>-0.47169800000000001</v>
      </c>
      <c r="S25" s="1">
        <v>4.1509400000000003</v>
      </c>
      <c r="T25" s="1"/>
      <c r="U25" s="1">
        <f t="shared" si="5"/>
        <v>-4.7281400585051812E-3</v>
      </c>
      <c r="V25" s="1">
        <f t="shared" si="5"/>
        <v>4.0671007122231637E-2</v>
      </c>
      <c r="W25" s="1">
        <f t="shared" si="1"/>
        <v>2.3162830194253477E-2</v>
      </c>
      <c r="X25" s="1" t="s">
        <v>33</v>
      </c>
      <c r="Y25" s="1" t="s">
        <v>37</v>
      </c>
      <c r="Z25" s="1">
        <f t="shared" si="6"/>
        <v>16</v>
      </c>
      <c r="AA25" s="1" t="str">
        <f t="shared" si="2"/>
        <v>high quality</v>
      </c>
    </row>
    <row r="26" spans="1:27" x14ac:dyDescent="0.4">
      <c r="A26" s="1">
        <v>25</v>
      </c>
      <c r="B26" s="1">
        <v>5</v>
      </c>
      <c r="C26" s="1" t="s">
        <v>69</v>
      </c>
      <c r="D26" s="1">
        <v>2023</v>
      </c>
      <c r="E26" s="1" t="s">
        <v>63</v>
      </c>
      <c r="F26" s="1" t="s">
        <v>23</v>
      </c>
      <c r="G26" s="1"/>
      <c r="H26" s="1"/>
      <c r="I26" s="1"/>
      <c r="J26" s="1"/>
      <c r="K26" s="1" t="s">
        <v>38</v>
      </c>
      <c r="L26" s="1"/>
      <c r="M26" s="1"/>
      <c r="N26" s="1" t="s">
        <v>25</v>
      </c>
      <c r="O26" s="1"/>
      <c r="P26" s="1">
        <v>1581</v>
      </c>
      <c r="Q26" s="1" t="s">
        <v>27</v>
      </c>
      <c r="R26" s="1">
        <v>12.4528</v>
      </c>
      <c r="S26" s="1">
        <v>15</v>
      </c>
      <c r="T26" s="1"/>
      <c r="U26" s="1">
        <f t="shared" si="5"/>
        <v>0.11736339206277034</v>
      </c>
      <c r="V26" s="1">
        <f t="shared" si="5"/>
        <v>0.13976194237515863</v>
      </c>
      <c r="W26" s="1">
        <f t="shared" si="1"/>
        <v>1.142783179203484E-2</v>
      </c>
      <c r="X26" s="1" t="s">
        <v>33</v>
      </c>
      <c r="Y26" s="1" t="s">
        <v>37</v>
      </c>
      <c r="Z26" s="1">
        <f t="shared" si="6"/>
        <v>16</v>
      </c>
      <c r="AA26" s="1" t="str">
        <f t="shared" si="2"/>
        <v>high quality</v>
      </c>
    </row>
    <row r="27" spans="1:27" x14ac:dyDescent="0.4">
      <c r="A27" s="1">
        <v>26</v>
      </c>
      <c r="B27" s="1">
        <v>5</v>
      </c>
      <c r="C27" s="1" t="s">
        <v>69</v>
      </c>
      <c r="D27" s="1">
        <v>2023</v>
      </c>
      <c r="E27" s="1" t="s">
        <v>63</v>
      </c>
      <c r="F27" s="1" t="s">
        <v>23</v>
      </c>
      <c r="G27" s="1"/>
      <c r="H27" s="1"/>
      <c r="I27" s="1"/>
      <c r="J27" s="1"/>
      <c r="K27" s="1" t="s">
        <v>40</v>
      </c>
      <c r="L27" s="1"/>
      <c r="M27" s="1"/>
      <c r="N27" s="1" t="s">
        <v>25</v>
      </c>
      <c r="O27" s="1"/>
      <c r="P27" s="1">
        <v>160</v>
      </c>
      <c r="Q27" s="1" t="s">
        <v>27</v>
      </c>
      <c r="R27" s="1">
        <v>-5.1886799999999997</v>
      </c>
      <c r="S27" s="1">
        <v>2.4528300000000001</v>
      </c>
      <c r="T27" s="1"/>
      <c r="U27" s="1">
        <f t="shared" si="5"/>
        <v>-5.3281374573135747E-2</v>
      </c>
      <c r="V27" s="1">
        <f t="shared" si="5"/>
        <v>2.4232311546147349E-2</v>
      </c>
      <c r="W27" s="1">
        <f t="shared" si="1"/>
        <v>3.9547799040450561E-2</v>
      </c>
      <c r="X27" s="1" t="s">
        <v>33</v>
      </c>
      <c r="Y27" s="1" t="s">
        <v>37</v>
      </c>
      <c r="Z27" s="1">
        <f t="shared" si="6"/>
        <v>16</v>
      </c>
      <c r="AA27" s="1" t="str">
        <f t="shared" si="2"/>
        <v>high quality</v>
      </c>
    </row>
    <row r="28" spans="1:27" x14ac:dyDescent="0.4">
      <c r="A28" s="1">
        <v>27</v>
      </c>
      <c r="B28" s="1">
        <v>5</v>
      </c>
      <c r="C28" s="1" t="s">
        <v>69</v>
      </c>
      <c r="D28" s="1">
        <v>2023</v>
      </c>
      <c r="E28" s="1" t="s">
        <v>63</v>
      </c>
      <c r="F28" s="1" t="s">
        <v>23</v>
      </c>
      <c r="G28" s="1"/>
      <c r="H28" s="1"/>
      <c r="I28" s="1"/>
      <c r="J28" s="1" t="s">
        <v>55</v>
      </c>
      <c r="K28" s="1" t="s">
        <v>42</v>
      </c>
      <c r="L28" s="1"/>
      <c r="M28" s="1"/>
      <c r="N28" s="1" t="s">
        <v>25</v>
      </c>
      <c r="O28" s="1"/>
      <c r="P28" s="1"/>
      <c r="Q28" s="1" t="s">
        <v>27</v>
      </c>
      <c r="R28" s="1">
        <v>4.4520499999999998</v>
      </c>
      <c r="S28" s="1">
        <v>9.2465799999999998</v>
      </c>
      <c r="T28" s="1"/>
      <c r="U28" s="1">
        <f t="shared" si="5"/>
        <v>4.3557928437489443E-2</v>
      </c>
      <c r="V28" s="1">
        <f t="shared" si="5"/>
        <v>8.8437343149790792E-2</v>
      </c>
      <c r="W28" s="1">
        <f t="shared" si="1"/>
        <v>2.2897660567500689E-2</v>
      </c>
      <c r="X28" s="1" t="s">
        <v>33</v>
      </c>
      <c r="Y28" s="1" t="s">
        <v>37</v>
      </c>
      <c r="Z28" s="1">
        <f t="shared" si="6"/>
        <v>16</v>
      </c>
      <c r="AA28" s="1" t="str">
        <f t="shared" si="2"/>
        <v>high quality</v>
      </c>
    </row>
    <row r="29" spans="1:27" x14ac:dyDescent="0.4">
      <c r="A29" s="1">
        <v>28</v>
      </c>
      <c r="B29" s="1">
        <v>5</v>
      </c>
      <c r="C29" s="1" t="s">
        <v>69</v>
      </c>
      <c r="D29" s="1">
        <v>2023</v>
      </c>
      <c r="E29" s="1" t="s">
        <v>63</v>
      </c>
      <c r="F29" s="1" t="s">
        <v>23</v>
      </c>
      <c r="G29" s="1"/>
      <c r="H29" s="1"/>
      <c r="I29" s="1"/>
      <c r="J29" s="1" t="s">
        <v>56</v>
      </c>
      <c r="K29" s="1" t="s">
        <v>42</v>
      </c>
      <c r="L29" s="1"/>
      <c r="M29" s="1"/>
      <c r="N29" s="1" t="s">
        <v>25</v>
      </c>
      <c r="O29" s="1"/>
      <c r="P29" s="1"/>
      <c r="Q29" s="1" t="s">
        <v>27</v>
      </c>
      <c r="R29" s="1">
        <v>13.698600000000001</v>
      </c>
      <c r="S29" s="1">
        <v>16.438400000000001</v>
      </c>
      <c r="T29" s="1"/>
      <c r="U29" s="1">
        <f t="shared" si="5"/>
        <v>0.12838090158793075</v>
      </c>
      <c r="V29" s="1">
        <f t="shared" si="5"/>
        <v>0.15219219181244276</v>
      </c>
      <c r="W29" s="1">
        <f t="shared" si="1"/>
        <v>1.2148617461485716E-2</v>
      </c>
      <c r="X29" s="1" t="s">
        <v>33</v>
      </c>
      <c r="Y29" s="1" t="s">
        <v>37</v>
      </c>
      <c r="Z29" s="1">
        <f t="shared" si="6"/>
        <v>16</v>
      </c>
      <c r="AA29" s="1" t="str">
        <f t="shared" si="2"/>
        <v>high quality</v>
      </c>
    </row>
    <row r="30" spans="1:27" x14ac:dyDescent="0.4">
      <c r="A30" s="1">
        <v>29</v>
      </c>
      <c r="B30" s="1">
        <v>5</v>
      </c>
      <c r="C30" s="1" t="s">
        <v>69</v>
      </c>
      <c r="D30" s="1">
        <v>2023</v>
      </c>
      <c r="E30" s="1" t="s">
        <v>63</v>
      </c>
      <c r="F30" s="1" t="s">
        <v>23</v>
      </c>
      <c r="G30" s="1"/>
      <c r="H30" s="1"/>
      <c r="I30" s="1"/>
      <c r="J30" s="1" t="s">
        <v>54</v>
      </c>
      <c r="K30" s="1" t="s">
        <v>42</v>
      </c>
      <c r="L30" s="1"/>
      <c r="M30" s="1"/>
      <c r="N30" s="1" t="s">
        <v>25</v>
      </c>
      <c r="O30" s="1"/>
      <c r="P30" s="1"/>
      <c r="Q30" s="1" t="s">
        <v>27</v>
      </c>
      <c r="R30" s="1">
        <v>-3.0821900000000002</v>
      </c>
      <c r="S30" s="1">
        <v>0</v>
      </c>
      <c r="T30" s="1"/>
      <c r="U30" s="1">
        <f t="shared" si="5"/>
        <v>-3.1306886250485944E-2</v>
      </c>
      <c r="V30" s="1">
        <f t="shared" si="5"/>
        <v>0</v>
      </c>
      <c r="W30" s="1">
        <f t="shared" si="1"/>
        <v>1.5972901148207114E-2</v>
      </c>
      <c r="X30" s="1" t="s">
        <v>33</v>
      </c>
      <c r="Y30" s="1" t="s">
        <v>37</v>
      </c>
      <c r="Z30" s="1">
        <f t="shared" si="6"/>
        <v>16</v>
      </c>
      <c r="AA30" s="1" t="str">
        <f t="shared" si="2"/>
        <v>high quality</v>
      </c>
    </row>
    <row r="31" spans="1:27" x14ac:dyDescent="0.4">
      <c r="A31" s="1">
        <v>30</v>
      </c>
      <c r="B31" s="1">
        <v>5</v>
      </c>
      <c r="C31" s="1" t="s">
        <v>69</v>
      </c>
      <c r="D31" s="1">
        <v>2023</v>
      </c>
      <c r="E31" s="1" t="s">
        <v>63</v>
      </c>
      <c r="F31" s="1" t="s">
        <v>23</v>
      </c>
      <c r="G31" s="1" t="s">
        <v>76</v>
      </c>
      <c r="H31" s="1"/>
      <c r="I31" s="1"/>
      <c r="J31" s="1"/>
      <c r="K31" s="1" t="s">
        <v>42</v>
      </c>
      <c r="L31" s="1"/>
      <c r="M31" s="1"/>
      <c r="N31" s="1" t="s">
        <v>25</v>
      </c>
      <c r="O31" s="1"/>
      <c r="P31" s="1"/>
      <c r="Q31" s="1" t="s">
        <v>27</v>
      </c>
      <c r="R31" s="1">
        <v>17.3611</v>
      </c>
      <c r="S31" s="1">
        <v>25</v>
      </c>
      <c r="T31" s="1"/>
      <c r="U31" s="1">
        <f t="shared" si="5"/>
        <v>0.16008532067251213</v>
      </c>
      <c r="V31" s="1">
        <f t="shared" si="5"/>
        <v>0.22314355131420976</v>
      </c>
      <c r="W31" s="1">
        <f t="shared" si="1"/>
        <v>3.2172566653927363E-2</v>
      </c>
      <c r="X31" s="1" t="s">
        <v>33</v>
      </c>
      <c r="Y31" s="1" t="s">
        <v>37</v>
      </c>
      <c r="Z31" s="1">
        <f t="shared" si="6"/>
        <v>16</v>
      </c>
      <c r="AA31" s="1" t="str">
        <f t="shared" si="2"/>
        <v>high quality</v>
      </c>
    </row>
    <row r="32" spans="1:27" x14ac:dyDescent="0.4">
      <c r="A32" s="1">
        <v>31</v>
      </c>
      <c r="B32" s="1">
        <v>5</v>
      </c>
      <c r="C32" s="1" t="s">
        <v>69</v>
      </c>
      <c r="D32" s="1">
        <v>2023</v>
      </c>
      <c r="E32" s="1" t="s">
        <v>63</v>
      </c>
      <c r="F32" s="1" t="s">
        <v>23</v>
      </c>
      <c r="G32" s="1" t="s">
        <v>104</v>
      </c>
      <c r="H32" s="1"/>
      <c r="I32" s="1"/>
      <c r="J32" s="1"/>
      <c r="K32" s="1" t="s">
        <v>42</v>
      </c>
      <c r="L32" s="1"/>
      <c r="M32" s="1"/>
      <c r="N32" s="1" t="s">
        <v>25</v>
      </c>
      <c r="O32" s="1"/>
      <c r="P32" s="1"/>
      <c r="Q32" s="1" t="s">
        <v>27</v>
      </c>
      <c r="R32" s="1">
        <v>6.25</v>
      </c>
      <c r="S32" s="1">
        <v>8.6805599999999998</v>
      </c>
      <c r="T32" s="1"/>
      <c r="U32" s="1">
        <f t="shared" si="5"/>
        <v>6.062462181643484E-2</v>
      </c>
      <c r="V32" s="1">
        <f t="shared" si="5"/>
        <v>8.3242751298775078E-2</v>
      </c>
      <c r="W32" s="1">
        <f t="shared" si="1"/>
        <v>1.1539861980785836E-2</v>
      </c>
      <c r="X32" s="1" t="s">
        <v>33</v>
      </c>
      <c r="Y32" s="1" t="s">
        <v>37</v>
      </c>
      <c r="Z32" s="1">
        <f t="shared" si="6"/>
        <v>16</v>
      </c>
      <c r="AA32" s="1" t="str">
        <f t="shared" si="2"/>
        <v>high quality</v>
      </c>
    </row>
    <row r="33" spans="1:27" x14ac:dyDescent="0.4">
      <c r="A33" s="1">
        <v>32</v>
      </c>
      <c r="B33" s="1">
        <v>5</v>
      </c>
      <c r="C33" s="1" t="s">
        <v>69</v>
      </c>
      <c r="D33" s="1">
        <v>2023</v>
      </c>
      <c r="E33" s="1" t="s">
        <v>63</v>
      </c>
      <c r="F33" s="1" t="s">
        <v>23</v>
      </c>
      <c r="G33" s="1" t="s">
        <v>102</v>
      </c>
      <c r="H33" s="1"/>
      <c r="I33" s="1"/>
      <c r="J33" s="1"/>
      <c r="K33" s="1" t="s">
        <v>42</v>
      </c>
      <c r="L33" s="1"/>
      <c r="M33" s="1"/>
      <c r="N33" s="1" t="s">
        <v>25</v>
      </c>
      <c r="O33" s="1"/>
      <c r="P33" s="1"/>
      <c r="Q33" s="1" t="s">
        <v>27</v>
      </c>
      <c r="R33" s="1">
        <v>-1.0416700000000001</v>
      </c>
      <c r="S33" s="1">
        <v>1.38889</v>
      </c>
      <c r="T33" s="1"/>
      <c r="U33" s="1">
        <f t="shared" si="5"/>
        <v>-1.0471333551506442E-2</v>
      </c>
      <c r="V33" s="1">
        <f t="shared" si="5"/>
        <v>1.379333309123985E-2</v>
      </c>
      <c r="W33" s="1">
        <f t="shared" si="1"/>
        <v>1.2379931960584843E-2</v>
      </c>
      <c r="X33" s="1" t="s">
        <v>33</v>
      </c>
      <c r="Y33" s="1" t="s">
        <v>37</v>
      </c>
      <c r="Z33" s="1">
        <f t="shared" si="6"/>
        <v>16</v>
      </c>
      <c r="AA33" s="1" t="str">
        <f t="shared" si="2"/>
        <v>high quality</v>
      </c>
    </row>
    <row r="34" spans="1:27" x14ac:dyDescent="0.4">
      <c r="A34" s="1">
        <v>33</v>
      </c>
      <c r="B34" s="1">
        <v>5</v>
      </c>
      <c r="C34" s="1" t="s">
        <v>69</v>
      </c>
      <c r="D34" s="1">
        <v>2023</v>
      </c>
      <c r="E34" s="1" t="s">
        <v>63</v>
      </c>
      <c r="F34" s="1" t="s">
        <v>23</v>
      </c>
      <c r="G34" s="1" t="s">
        <v>68</v>
      </c>
      <c r="H34" s="1"/>
      <c r="I34" s="1"/>
      <c r="J34" s="1"/>
      <c r="K34" s="1" t="s">
        <v>42</v>
      </c>
      <c r="L34" s="1"/>
      <c r="M34" s="1"/>
      <c r="N34" s="1" t="s">
        <v>25</v>
      </c>
      <c r="O34" s="1"/>
      <c r="P34" s="1"/>
      <c r="Q34" s="1" t="s">
        <v>27</v>
      </c>
      <c r="R34" s="1">
        <v>-12.5</v>
      </c>
      <c r="S34" s="1">
        <v>-0.34722199999999998</v>
      </c>
      <c r="T34" s="1"/>
      <c r="U34" s="1">
        <f t="shared" si="5"/>
        <v>-0.13353139262452263</v>
      </c>
      <c r="V34" s="1">
        <f t="shared" si="5"/>
        <v>-3.4782621463596924E-3</v>
      </c>
      <c r="W34" s="1">
        <f t="shared" si="1"/>
        <v>6.6353637999062728E-2</v>
      </c>
      <c r="X34" s="1" t="s">
        <v>33</v>
      </c>
      <c r="Y34" s="1" t="s">
        <v>37</v>
      </c>
      <c r="Z34" s="1">
        <f t="shared" si="6"/>
        <v>16</v>
      </c>
      <c r="AA34" s="1" t="str">
        <f t="shared" si="2"/>
        <v>high quality</v>
      </c>
    </row>
    <row r="35" spans="1:27" x14ac:dyDescent="0.4">
      <c r="A35" s="1">
        <v>34</v>
      </c>
      <c r="B35" s="1">
        <v>6</v>
      </c>
      <c r="C35" s="1" t="s">
        <v>72</v>
      </c>
      <c r="D35" s="1">
        <v>2019</v>
      </c>
      <c r="E35" s="1" t="s">
        <v>71</v>
      </c>
      <c r="F35" s="1" t="s">
        <v>73</v>
      </c>
      <c r="G35" s="1" t="s">
        <v>102</v>
      </c>
      <c r="H35" s="1"/>
      <c r="I35" s="1"/>
      <c r="J35" s="1"/>
      <c r="K35" s="1" t="s">
        <v>42</v>
      </c>
      <c r="L35" s="1"/>
      <c r="M35" s="1"/>
      <c r="N35" s="1" t="s">
        <v>25</v>
      </c>
      <c r="O35" s="1">
        <v>123</v>
      </c>
      <c r="P35" s="1">
        <v>316</v>
      </c>
      <c r="Q35" s="1" t="s">
        <v>70</v>
      </c>
      <c r="R35" s="1">
        <v>0.97</v>
      </c>
      <c r="S35" s="1">
        <v>1.02</v>
      </c>
      <c r="T35" s="1"/>
      <c r="U35" s="1">
        <f>LN(R35)</f>
        <v>-3.0459207484708574E-2</v>
      </c>
      <c r="V35" s="1">
        <f>LN(S35)</f>
        <v>1.980262729617973E-2</v>
      </c>
      <c r="W35" s="1">
        <f t="shared" si="1"/>
        <v>2.5643793255555259E-2</v>
      </c>
      <c r="X35" s="1" t="s">
        <v>33</v>
      </c>
      <c r="Y35" s="1" t="s">
        <v>37</v>
      </c>
      <c r="Z35" s="1">
        <f t="shared" si="6"/>
        <v>16</v>
      </c>
      <c r="AA35" s="1" t="str">
        <f t="shared" si="2"/>
        <v>high quality</v>
      </c>
    </row>
    <row r="36" spans="1:27" x14ac:dyDescent="0.4">
      <c r="A36" s="1">
        <v>35</v>
      </c>
      <c r="B36" s="1">
        <v>6</v>
      </c>
      <c r="C36" s="1" t="s">
        <v>72</v>
      </c>
      <c r="D36" s="1">
        <v>2019</v>
      </c>
      <c r="E36" s="1" t="s">
        <v>71</v>
      </c>
      <c r="F36" s="1" t="s">
        <v>73</v>
      </c>
      <c r="G36" s="1"/>
      <c r="H36" s="1"/>
      <c r="I36" s="1"/>
      <c r="J36" s="1"/>
      <c r="K36" s="1" t="s">
        <v>38</v>
      </c>
      <c r="L36" s="1"/>
      <c r="M36" s="1"/>
      <c r="N36" s="1" t="s">
        <v>25</v>
      </c>
      <c r="O36" s="1">
        <v>48</v>
      </c>
      <c r="P36" s="1">
        <v>140</v>
      </c>
      <c r="Q36" s="1" t="s">
        <v>70</v>
      </c>
      <c r="R36" s="1">
        <v>1.08</v>
      </c>
      <c r="S36" s="1">
        <v>1.1599999999999999</v>
      </c>
      <c r="T36" s="1"/>
      <c r="U36" s="1">
        <f t="shared" ref="U36:V38" si="7">LN(R36)</f>
        <v>7.6961041136128394E-2</v>
      </c>
      <c r="V36" s="1">
        <f t="shared" si="7"/>
        <v>0.14842000511827322</v>
      </c>
      <c r="W36" s="1">
        <f t="shared" si="1"/>
        <v>3.645865509293103E-2</v>
      </c>
      <c r="X36" s="1" t="s">
        <v>33</v>
      </c>
      <c r="Y36" s="1" t="s">
        <v>37</v>
      </c>
      <c r="Z36" s="1">
        <f t="shared" si="6"/>
        <v>16</v>
      </c>
      <c r="AA36" s="1" t="str">
        <f t="shared" si="2"/>
        <v>high quality</v>
      </c>
    </row>
    <row r="37" spans="1:27" x14ac:dyDescent="0.4">
      <c r="A37" s="1">
        <v>36</v>
      </c>
      <c r="B37" s="1">
        <v>6</v>
      </c>
      <c r="C37" s="1" t="s">
        <v>72</v>
      </c>
      <c r="D37" s="1">
        <v>2019</v>
      </c>
      <c r="E37" s="1" t="s">
        <v>71</v>
      </c>
      <c r="F37" s="1" t="s">
        <v>73</v>
      </c>
      <c r="G37" s="1"/>
      <c r="H37" s="1"/>
      <c r="I37" s="1"/>
      <c r="J37" s="1"/>
      <c r="K37" s="1" t="s">
        <v>64</v>
      </c>
      <c r="L37" s="1"/>
      <c r="M37" s="1"/>
      <c r="N37" s="1" t="s">
        <v>25</v>
      </c>
      <c r="O37" s="1">
        <v>19</v>
      </c>
      <c r="P37" s="1">
        <v>46</v>
      </c>
      <c r="Q37" s="1" t="s">
        <v>70</v>
      </c>
      <c r="R37" s="1">
        <v>0.87</v>
      </c>
      <c r="S37" s="1">
        <v>0.98</v>
      </c>
      <c r="T37" s="1"/>
      <c r="U37" s="1">
        <f t="shared" si="7"/>
        <v>-0.13926206733350766</v>
      </c>
      <c r="V37" s="1">
        <f t="shared" si="7"/>
        <v>-2.0202707317519466E-2</v>
      </c>
      <c r="W37" s="1">
        <f t="shared" si="1"/>
        <v>6.0744571436728664E-2</v>
      </c>
      <c r="X37" s="1" t="s">
        <v>33</v>
      </c>
      <c r="Y37" s="1" t="s">
        <v>37</v>
      </c>
      <c r="Z37" s="1">
        <f t="shared" si="6"/>
        <v>16</v>
      </c>
      <c r="AA37" s="1" t="str">
        <f t="shared" si="2"/>
        <v>high quality</v>
      </c>
    </row>
    <row r="38" spans="1:27" x14ac:dyDescent="0.4">
      <c r="A38" s="1">
        <v>37</v>
      </c>
      <c r="B38" s="1">
        <v>6</v>
      </c>
      <c r="C38" s="1" t="s">
        <v>72</v>
      </c>
      <c r="D38" s="1">
        <v>2019</v>
      </c>
      <c r="E38" s="1" t="s">
        <v>71</v>
      </c>
      <c r="F38" s="1" t="s">
        <v>73</v>
      </c>
      <c r="G38" s="1"/>
      <c r="H38" s="1"/>
      <c r="I38" s="1"/>
      <c r="J38" s="1"/>
      <c r="K38" s="1" t="s">
        <v>40</v>
      </c>
      <c r="L38" s="1"/>
      <c r="M38" s="1"/>
      <c r="N38" s="1" t="s">
        <v>25</v>
      </c>
      <c r="O38" s="1">
        <v>57</v>
      </c>
      <c r="P38" s="1">
        <v>130</v>
      </c>
      <c r="Q38" s="1" t="s">
        <v>70</v>
      </c>
      <c r="R38" s="1">
        <v>0.89</v>
      </c>
      <c r="S38" s="1">
        <v>0.93</v>
      </c>
      <c r="T38" s="1"/>
      <c r="U38" s="1">
        <f t="shared" si="7"/>
        <v>-0.11653381625595151</v>
      </c>
      <c r="V38" s="1">
        <f t="shared" si="7"/>
        <v>-7.2570692834835374E-2</v>
      </c>
      <c r="W38" s="1">
        <f t="shared" si="1"/>
        <v>2.243016501077354E-2</v>
      </c>
      <c r="X38" s="1" t="s">
        <v>33</v>
      </c>
      <c r="Y38" s="1" t="s">
        <v>37</v>
      </c>
      <c r="Z38" s="1">
        <f t="shared" si="6"/>
        <v>16</v>
      </c>
      <c r="AA38" s="1" t="str">
        <f t="shared" si="2"/>
        <v>high quality</v>
      </c>
    </row>
    <row r="39" spans="1:27" x14ac:dyDescent="0.4">
      <c r="A39" s="1">
        <v>38</v>
      </c>
      <c r="B39" s="1">
        <v>7</v>
      </c>
      <c r="C39" s="1" t="s">
        <v>79</v>
      </c>
      <c r="D39" s="1">
        <v>2021</v>
      </c>
      <c r="E39" s="1" t="s">
        <v>80</v>
      </c>
      <c r="F39" s="1" t="s">
        <v>23</v>
      </c>
      <c r="G39" s="1"/>
      <c r="H39" s="1"/>
      <c r="I39" s="1"/>
      <c r="J39" s="1"/>
      <c r="K39" s="1" t="s">
        <v>42</v>
      </c>
      <c r="L39" s="1"/>
      <c r="M39" s="1"/>
      <c r="N39" s="1" t="s">
        <v>25</v>
      </c>
      <c r="O39" s="1"/>
      <c r="P39" s="1">
        <v>423</v>
      </c>
      <c r="Q39" s="1" t="s">
        <v>15</v>
      </c>
      <c r="R39" s="1">
        <v>-1.4814799999999999E-2</v>
      </c>
      <c r="S39" s="1">
        <v>5.5555600000000002E-3</v>
      </c>
      <c r="T39" s="1"/>
      <c r="U39" s="1">
        <v>-1.4814799999999999E-2</v>
      </c>
      <c r="V39" s="1">
        <v>5.5555600000000002E-3</v>
      </c>
      <c r="W39" s="1">
        <f t="shared" si="1"/>
        <v>1.0393040816326532E-2</v>
      </c>
      <c r="X39" s="1" t="s">
        <v>33</v>
      </c>
      <c r="Y39" s="1" t="s">
        <v>37</v>
      </c>
      <c r="Z39" s="1">
        <f t="shared" si="6"/>
        <v>16</v>
      </c>
      <c r="AA39" s="1" t="str">
        <f t="shared" si="2"/>
        <v>high quality</v>
      </c>
    </row>
    <row r="40" spans="1:27" x14ac:dyDescent="0.4">
      <c r="A40" s="1">
        <v>39</v>
      </c>
      <c r="B40" s="1">
        <v>7</v>
      </c>
      <c r="C40" s="1" t="s">
        <v>79</v>
      </c>
      <c r="D40" s="1">
        <v>2021</v>
      </c>
      <c r="E40" s="1" t="s">
        <v>80</v>
      </c>
      <c r="F40" s="1" t="s">
        <v>23</v>
      </c>
      <c r="G40" s="1"/>
      <c r="H40" s="1"/>
      <c r="I40" s="1"/>
      <c r="J40" s="1"/>
      <c r="K40" s="1" t="s">
        <v>40</v>
      </c>
      <c r="L40" s="1"/>
      <c r="M40" s="1"/>
      <c r="N40" s="1" t="s">
        <v>25</v>
      </c>
      <c r="O40" s="1"/>
      <c r="P40" s="1">
        <v>172</v>
      </c>
      <c r="Q40" s="1" t="s">
        <v>15</v>
      </c>
      <c r="R40" s="1">
        <v>-4.4444400000000002E-2</v>
      </c>
      <c r="S40" s="1">
        <v>-1.4814799999999999E-2</v>
      </c>
      <c r="T40" s="1"/>
      <c r="U40" s="1">
        <v>-4.4444400000000002E-2</v>
      </c>
      <c r="V40" s="1">
        <v>-1.4814799999999999E-2</v>
      </c>
      <c r="W40" s="1">
        <f t="shared" si="1"/>
        <v>1.5117142857142859E-2</v>
      </c>
      <c r="X40" s="1" t="s">
        <v>33</v>
      </c>
      <c r="Y40" s="1" t="s">
        <v>37</v>
      </c>
      <c r="Z40" s="1">
        <f t="shared" si="6"/>
        <v>16</v>
      </c>
      <c r="AA40" s="1" t="str">
        <f t="shared" si="2"/>
        <v>high quality</v>
      </c>
    </row>
    <row r="41" spans="1:27" x14ac:dyDescent="0.4">
      <c r="A41" s="1">
        <v>40</v>
      </c>
      <c r="B41" s="1">
        <v>7</v>
      </c>
      <c r="C41" s="1" t="s">
        <v>79</v>
      </c>
      <c r="D41" s="1">
        <v>2021</v>
      </c>
      <c r="E41" s="1" t="s">
        <v>80</v>
      </c>
      <c r="F41" s="1" t="s">
        <v>23</v>
      </c>
      <c r="G41" s="1"/>
      <c r="H41" s="1"/>
      <c r="I41" s="1"/>
      <c r="J41" s="1"/>
      <c r="K41" s="1" t="s">
        <v>38</v>
      </c>
      <c r="L41" s="1"/>
      <c r="M41" s="1"/>
      <c r="N41" s="1" t="s">
        <v>25</v>
      </c>
      <c r="O41" s="1"/>
      <c r="P41" s="1">
        <v>212</v>
      </c>
      <c r="Q41" s="1" t="s">
        <v>15</v>
      </c>
      <c r="R41" s="1">
        <v>-1.11111E-2</v>
      </c>
      <c r="S41" s="1">
        <v>2.03704E-2</v>
      </c>
      <c r="T41" s="1"/>
      <c r="U41" s="1">
        <v>-1.11111E-2</v>
      </c>
      <c r="V41" s="1">
        <v>2.03704E-2</v>
      </c>
      <c r="W41" s="1">
        <f t="shared" si="1"/>
        <v>1.6061989795918368E-2</v>
      </c>
      <c r="X41" s="1" t="s">
        <v>33</v>
      </c>
      <c r="Y41" s="1" t="s">
        <v>37</v>
      </c>
      <c r="Z41" s="1">
        <f t="shared" si="6"/>
        <v>16</v>
      </c>
      <c r="AA41" s="1" t="str">
        <f t="shared" si="2"/>
        <v>high quality</v>
      </c>
    </row>
    <row r="42" spans="1:27" x14ac:dyDescent="0.4">
      <c r="A42" s="1">
        <v>41</v>
      </c>
      <c r="B42" s="1">
        <v>7</v>
      </c>
      <c r="C42" s="1" t="s">
        <v>79</v>
      </c>
      <c r="D42" s="1">
        <v>2021</v>
      </c>
      <c r="E42" s="1" t="s">
        <v>80</v>
      </c>
      <c r="F42" s="1" t="s">
        <v>23</v>
      </c>
      <c r="G42" s="1"/>
      <c r="H42" s="1"/>
      <c r="I42" s="1"/>
      <c r="J42" s="1"/>
      <c r="K42" s="1" t="s">
        <v>64</v>
      </c>
      <c r="L42" s="1"/>
      <c r="M42" s="1"/>
      <c r="N42" s="1" t="s">
        <v>25</v>
      </c>
      <c r="O42" s="1"/>
      <c r="P42" s="1">
        <v>39</v>
      </c>
      <c r="Q42" s="1" t="s">
        <v>15</v>
      </c>
      <c r="R42" s="1">
        <v>-3.8888899999999997E-2</v>
      </c>
      <c r="S42" s="1">
        <v>1.66667E-2</v>
      </c>
      <c r="T42" s="1"/>
      <c r="U42" s="1">
        <v>-3.8888899999999997E-2</v>
      </c>
      <c r="V42" s="1">
        <v>1.66667E-2</v>
      </c>
      <c r="W42" s="1">
        <f t="shared" si="1"/>
        <v>2.8344693877551019E-2</v>
      </c>
      <c r="X42" s="1" t="s">
        <v>33</v>
      </c>
      <c r="Y42" s="1" t="s">
        <v>37</v>
      </c>
      <c r="Z42" s="1">
        <f t="shared" si="6"/>
        <v>16</v>
      </c>
      <c r="AA42" s="1" t="str">
        <f t="shared" si="2"/>
        <v>high quality</v>
      </c>
    </row>
    <row r="43" spans="1:27" x14ac:dyDescent="0.4">
      <c r="A43" s="1">
        <v>42</v>
      </c>
      <c r="B43" s="1">
        <v>7</v>
      </c>
      <c r="C43" s="1" t="s">
        <v>79</v>
      </c>
      <c r="D43" s="1">
        <v>2021</v>
      </c>
      <c r="E43" s="1" t="s">
        <v>80</v>
      </c>
      <c r="F43" s="1" t="s">
        <v>23</v>
      </c>
      <c r="G43" s="1" t="s">
        <v>68</v>
      </c>
      <c r="H43" s="1"/>
      <c r="I43" s="1"/>
      <c r="J43" s="1"/>
      <c r="K43" s="1"/>
      <c r="L43" s="1"/>
      <c r="M43" s="1"/>
      <c r="N43" s="1" t="s">
        <v>25</v>
      </c>
      <c r="O43" s="1"/>
      <c r="P43" s="1">
        <v>51</v>
      </c>
      <c r="Q43" s="1" t="s">
        <v>15</v>
      </c>
      <c r="R43" s="1">
        <v>-6.2963000000000005E-2</v>
      </c>
      <c r="S43" s="1">
        <v>9.2592600000000001E-3</v>
      </c>
      <c r="T43" s="1"/>
      <c r="U43" s="1">
        <v>-6.2963000000000005E-2</v>
      </c>
      <c r="V43" s="1">
        <v>9.2592600000000001E-3</v>
      </c>
      <c r="W43" s="1">
        <f t="shared" si="1"/>
        <v>3.6848091836734702E-2</v>
      </c>
      <c r="X43" s="1" t="s">
        <v>33</v>
      </c>
      <c r="Y43" s="1" t="s">
        <v>37</v>
      </c>
      <c r="Z43" s="1">
        <f t="shared" si="6"/>
        <v>16</v>
      </c>
      <c r="AA43" s="1" t="str">
        <f t="shared" si="2"/>
        <v>high quality</v>
      </c>
    </row>
    <row r="44" spans="1:27" x14ac:dyDescent="0.4">
      <c r="A44" s="1">
        <v>43</v>
      </c>
      <c r="B44" s="1">
        <v>7</v>
      </c>
      <c r="C44" s="1" t="s">
        <v>79</v>
      </c>
      <c r="D44" s="1">
        <v>2021</v>
      </c>
      <c r="E44" s="1" t="s">
        <v>80</v>
      </c>
      <c r="F44" s="1" t="s">
        <v>23</v>
      </c>
      <c r="G44" s="1" t="s">
        <v>102</v>
      </c>
      <c r="H44" s="1"/>
      <c r="I44" s="1"/>
      <c r="J44" s="1"/>
      <c r="K44" s="1"/>
      <c r="L44" s="1"/>
      <c r="M44" s="1"/>
      <c r="N44" s="1" t="s">
        <v>25</v>
      </c>
      <c r="O44" s="1"/>
      <c r="P44" s="1">
        <v>240</v>
      </c>
      <c r="Q44" s="1" t="s">
        <v>15</v>
      </c>
      <c r="R44" s="1">
        <v>-5.9259300000000001E-2</v>
      </c>
      <c r="S44" s="1">
        <v>-3.7037E-2</v>
      </c>
      <c r="T44" s="1"/>
      <c r="U44" s="1">
        <v>-5.9259300000000001E-2</v>
      </c>
      <c r="V44" s="1">
        <v>-3.7037E-2</v>
      </c>
      <c r="W44" s="1">
        <f t="shared" si="1"/>
        <v>1.1337908163265306E-2</v>
      </c>
      <c r="X44" s="1" t="s">
        <v>33</v>
      </c>
      <c r="Y44" s="1" t="s">
        <v>37</v>
      </c>
      <c r="Z44" s="1">
        <f t="shared" si="6"/>
        <v>16</v>
      </c>
      <c r="AA44" s="1" t="str">
        <f t="shared" si="2"/>
        <v>high quality</v>
      </c>
    </row>
    <row r="45" spans="1:27" x14ac:dyDescent="0.4">
      <c r="A45" s="1">
        <v>44</v>
      </c>
      <c r="B45" s="1">
        <v>7</v>
      </c>
      <c r="C45" s="1" t="s">
        <v>79</v>
      </c>
      <c r="D45" s="1">
        <v>2021</v>
      </c>
      <c r="E45" s="1" t="s">
        <v>80</v>
      </c>
      <c r="F45" s="1" t="s">
        <v>23</v>
      </c>
      <c r="G45" s="1" t="s">
        <v>104</v>
      </c>
      <c r="H45" s="1"/>
      <c r="I45" s="1"/>
      <c r="J45" s="1"/>
      <c r="K45" s="1"/>
      <c r="L45" s="1"/>
      <c r="M45" s="1"/>
      <c r="N45" s="1" t="s">
        <v>25</v>
      </c>
      <c r="O45" s="1"/>
      <c r="P45" s="1">
        <v>19</v>
      </c>
      <c r="Q45" s="1" t="s">
        <v>15</v>
      </c>
      <c r="R45" s="1">
        <v>-4.4444400000000002E-2</v>
      </c>
      <c r="S45" s="1">
        <v>3.51852E-2</v>
      </c>
      <c r="T45" s="1"/>
      <c r="U45" s="1">
        <v>-4.4444400000000002E-2</v>
      </c>
      <c r="V45" s="1">
        <v>3.51852E-2</v>
      </c>
      <c r="W45" s="1">
        <f t="shared" si="1"/>
        <v>4.062734693877551E-2</v>
      </c>
      <c r="X45" s="1" t="s">
        <v>33</v>
      </c>
      <c r="Y45" s="1" t="s">
        <v>37</v>
      </c>
      <c r="Z45" s="1">
        <f t="shared" si="6"/>
        <v>16</v>
      </c>
      <c r="AA45" s="1" t="str">
        <f t="shared" si="2"/>
        <v>high quality</v>
      </c>
    </row>
    <row r="46" spans="1:27" x14ac:dyDescent="0.4">
      <c r="A46" s="1">
        <v>45</v>
      </c>
      <c r="B46" s="1">
        <v>7</v>
      </c>
      <c r="C46" s="1" t="s">
        <v>79</v>
      </c>
      <c r="D46" s="1">
        <v>2021</v>
      </c>
      <c r="E46" s="1" t="s">
        <v>80</v>
      </c>
      <c r="F46" s="1" t="s">
        <v>23</v>
      </c>
      <c r="G46" s="1" t="s">
        <v>76</v>
      </c>
      <c r="H46" s="1"/>
      <c r="I46" s="1"/>
      <c r="J46" s="1"/>
      <c r="K46" s="1"/>
      <c r="L46" s="1"/>
      <c r="M46" s="1"/>
      <c r="N46" s="1" t="s">
        <v>25</v>
      </c>
      <c r="O46" s="1"/>
      <c r="P46" s="1">
        <v>113</v>
      </c>
      <c r="Q46" s="1" t="s">
        <v>15</v>
      </c>
      <c r="R46" s="1">
        <v>4.6296299999999999E-2</v>
      </c>
      <c r="S46" s="1">
        <v>8.8888900000000007E-2</v>
      </c>
      <c r="T46" s="1"/>
      <c r="U46" s="1">
        <v>4.6296299999999999E-2</v>
      </c>
      <c r="V46" s="1">
        <v>8.8888900000000007E-2</v>
      </c>
      <c r="W46" s="1">
        <f t="shared" si="1"/>
        <v>2.1730918367346943E-2</v>
      </c>
      <c r="X46" s="1" t="s">
        <v>33</v>
      </c>
      <c r="Y46" s="1" t="s">
        <v>37</v>
      </c>
      <c r="Z46" s="1">
        <f t="shared" si="6"/>
        <v>16</v>
      </c>
      <c r="AA46" s="1" t="str">
        <f t="shared" si="2"/>
        <v>high quality</v>
      </c>
    </row>
    <row r="47" spans="1:27" x14ac:dyDescent="0.4">
      <c r="A47" s="1">
        <v>46</v>
      </c>
      <c r="B47" s="1">
        <v>7</v>
      </c>
      <c r="C47" s="1" t="s">
        <v>79</v>
      </c>
      <c r="D47" s="1">
        <v>2021</v>
      </c>
      <c r="E47" s="1" t="s">
        <v>80</v>
      </c>
      <c r="F47" s="1" t="s">
        <v>23</v>
      </c>
      <c r="G47" s="1"/>
      <c r="H47" s="1" t="s">
        <v>193</v>
      </c>
      <c r="I47" s="1"/>
      <c r="J47" s="1"/>
      <c r="K47" s="1"/>
      <c r="L47" s="1"/>
      <c r="M47" s="1"/>
      <c r="N47" s="1" t="s">
        <v>25</v>
      </c>
      <c r="O47" s="1"/>
      <c r="P47" s="1">
        <v>45</v>
      </c>
      <c r="Q47" s="1" t="s">
        <v>15</v>
      </c>
      <c r="R47" s="1">
        <v>-0.17777799999999999</v>
      </c>
      <c r="S47" s="1">
        <v>-9.1592599999999996E-2</v>
      </c>
      <c r="T47" s="1"/>
      <c r="U47" s="1">
        <v>-0.17777799999999999</v>
      </c>
      <c r="V47" s="1">
        <v>-9.1592599999999996E-2</v>
      </c>
      <c r="W47" s="1">
        <f t="shared" si="1"/>
        <v>4.3972142857142855E-2</v>
      </c>
      <c r="X47" s="1" t="s">
        <v>33</v>
      </c>
      <c r="Y47" s="1" t="s">
        <v>37</v>
      </c>
      <c r="Z47" s="1">
        <f t="shared" si="6"/>
        <v>16</v>
      </c>
      <c r="AA47" s="1" t="str">
        <f t="shared" si="2"/>
        <v>high quality</v>
      </c>
    </row>
    <row r="48" spans="1:27" x14ac:dyDescent="0.4">
      <c r="A48" s="1">
        <v>47</v>
      </c>
      <c r="B48" s="1">
        <v>7</v>
      </c>
      <c r="C48" s="1" t="s">
        <v>79</v>
      </c>
      <c r="D48" s="1">
        <v>2021</v>
      </c>
      <c r="E48" s="1" t="s">
        <v>80</v>
      </c>
      <c r="F48" s="1" t="s">
        <v>23</v>
      </c>
      <c r="G48" s="1"/>
      <c r="H48" s="1" t="s">
        <v>78</v>
      </c>
      <c r="I48" s="1"/>
      <c r="J48" s="1"/>
      <c r="K48" s="1"/>
      <c r="L48" s="1"/>
      <c r="M48" s="1"/>
      <c r="N48" s="1" t="s">
        <v>25</v>
      </c>
      <c r="O48" s="1"/>
      <c r="P48" s="1">
        <v>48</v>
      </c>
      <c r="Q48" s="1" t="s">
        <v>15</v>
      </c>
      <c r="R48" s="1">
        <v>-4.6296299999999999E-2</v>
      </c>
      <c r="S48" s="1">
        <v>1.4814799999999999E-2</v>
      </c>
      <c r="T48" s="1"/>
      <c r="U48" s="1">
        <v>-4.6296299999999999E-2</v>
      </c>
      <c r="V48" s="1">
        <v>1.4814799999999999E-2</v>
      </c>
      <c r="W48" s="1">
        <f t="shared" si="1"/>
        <v>3.1179132653061225E-2</v>
      </c>
      <c r="X48" s="1" t="s">
        <v>33</v>
      </c>
      <c r="Y48" s="1" t="s">
        <v>37</v>
      </c>
      <c r="Z48" s="1">
        <f t="shared" si="6"/>
        <v>16</v>
      </c>
      <c r="AA48" s="1" t="str">
        <f t="shared" si="2"/>
        <v>high quality</v>
      </c>
    </row>
    <row r="49" spans="1:27" x14ac:dyDescent="0.4">
      <c r="A49" s="1">
        <v>48</v>
      </c>
      <c r="B49" s="1">
        <v>7</v>
      </c>
      <c r="C49" s="1" t="s">
        <v>79</v>
      </c>
      <c r="D49" s="1">
        <v>2021</v>
      </c>
      <c r="E49" s="1" t="s">
        <v>80</v>
      </c>
      <c r="F49" s="1" t="s">
        <v>23</v>
      </c>
      <c r="G49" s="1"/>
      <c r="H49" s="1" t="s">
        <v>78</v>
      </c>
      <c r="I49" s="1"/>
      <c r="J49" s="1"/>
      <c r="K49" s="1"/>
      <c r="L49" s="1"/>
      <c r="M49" s="1"/>
      <c r="N49" s="1" t="s">
        <v>25</v>
      </c>
      <c r="O49" s="1"/>
      <c r="P49" s="1">
        <v>233</v>
      </c>
      <c r="Q49" s="1" t="s">
        <v>15</v>
      </c>
      <c r="R49" s="1">
        <v>-2.7777799999999998E-2</v>
      </c>
      <c r="S49" s="1">
        <v>-5.5555600000000002E-3</v>
      </c>
      <c r="T49" s="1"/>
      <c r="U49" s="1">
        <v>-2.7777799999999998E-2</v>
      </c>
      <c r="V49" s="1">
        <v>-5.5555600000000002E-3</v>
      </c>
      <c r="W49" s="1">
        <f t="shared" si="1"/>
        <v>1.1337877551020408E-2</v>
      </c>
      <c r="X49" s="1" t="s">
        <v>33</v>
      </c>
      <c r="Y49" s="1" t="s">
        <v>37</v>
      </c>
      <c r="Z49" s="1">
        <f t="shared" si="6"/>
        <v>16</v>
      </c>
      <c r="AA49" s="1" t="str">
        <f t="shared" si="2"/>
        <v>high quality</v>
      </c>
    </row>
    <row r="50" spans="1:27" x14ac:dyDescent="0.4">
      <c r="A50" s="1">
        <v>49</v>
      </c>
      <c r="B50" s="1">
        <v>7</v>
      </c>
      <c r="C50" s="1" t="s">
        <v>79</v>
      </c>
      <c r="D50" s="1">
        <v>2021</v>
      </c>
      <c r="E50" s="1" t="s">
        <v>80</v>
      </c>
      <c r="F50" s="1" t="s">
        <v>23</v>
      </c>
      <c r="G50" s="1"/>
      <c r="H50" s="1" t="s">
        <v>46</v>
      </c>
      <c r="I50" s="1"/>
      <c r="J50" s="1"/>
      <c r="K50" s="1"/>
      <c r="L50" s="1"/>
      <c r="M50" s="1"/>
      <c r="N50" s="1" t="s">
        <v>25</v>
      </c>
      <c r="O50" s="1"/>
      <c r="P50" s="1">
        <v>24</v>
      </c>
      <c r="Q50" s="1" t="s">
        <v>15</v>
      </c>
      <c r="R50" s="1">
        <v>-0.124074</v>
      </c>
      <c r="S50" s="1">
        <v>-2.5925900000000002E-2</v>
      </c>
      <c r="T50" s="1"/>
      <c r="U50" s="1">
        <v>-0.124074</v>
      </c>
      <c r="V50" s="1">
        <v>-2.5925900000000002E-2</v>
      </c>
      <c r="W50" s="1">
        <f t="shared" si="1"/>
        <v>5.0075561224489799E-2</v>
      </c>
      <c r="X50" s="1" t="s">
        <v>33</v>
      </c>
      <c r="Y50" s="1" t="s">
        <v>37</v>
      </c>
      <c r="Z50" s="1">
        <f t="shared" si="6"/>
        <v>16</v>
      </c>
      <c r="AA50" s="1" t="str">
        <f t="shared" si="2"/>
        <v>high quality</v>
      </c>
    </row>
    <row r="51" spans="1:27" x14ac:dyDescent="0.4">
      <c r="A51" s="1">
        <v>50</v>
      </c>
      <c r="B51" s="1">
        <v>7</v>
      </c>
      <c r="C51" s="1" t="s">
        <v>79</v>
      </c>
      <c r="D51" s="1">
        <v>2021</v>
      </c>
      <c r="E51" s="1" t="s">
        <v>80</v>
      </c>
      <c r="F51" s="1" t="s">
        <v>23</v>
      </c>
      <c r="G51" s="1"/>
      <c r="H51" s="1" t="s">
        <v>46</v>
      </c>
      <c r="I51" s="1"/>
      <c r="J51" s="1"/>
      <c r="K51" s="1"/>
      <c r="L51" s="1"/>
      <c r="M51" s="1"/>
      <c r="N51" s="1" t="s">
        <v>25</v>
      </c>
      <c r="O51" s="1"/>
      <c r="P51" s="1">
        <v>72</v>
      </c>
      <c r="Q51" s="1" t="s">
        <v>15</v>
      </c>
      <c r="R51" s="1">
        <v>6.2963000000000005E-2</v>
      </c>
      <c r="S51" s="1">
        <v>0.111111</v>
      </c>
      <c r="T51" s="1"/>
      <c r="U51" s="1">
        <v>6.2963000000000005E-2</v>
      </c>
      <c r="V51" s="1">
        <v>0.111111</v>
      </c>
      <c r="W51" s="1">
        <f t="shared" si="1"/>
        <v>2.4565306122448977E-2</v>
      </c>
      <c r="X51" s="1" t="s">
        <v>33</v>
      </c>
      <c r="Y51" s="1" t="s">
        <v>37</v>
      </c>
      <c r="Z51" s="1">
        <f t="shared" si="6"/>
        <v>16</v>
      </c>
      <c r="AA51" s="1" t="str">
        <f t="shared" si="2"/>
        <v>high quality</v>
      </c>
    </row>
    <row r="52" spans="1:27" x14ac:dyDescent="0.4">
      <c r="A52" s="1">
        <v>51</v>
      </c>
      <c r="B52" s="1">
        <v>7</v>
      </c>
      <c r="C52" s="1" t="s">
        <v>79</v>
      </c>
      <c r="D52" s="1">
        <v>2021</v>
      </c>
      <c r="E52" s="1" t="s">
        <v>80</v>
      </c>
      <c r="F52" s="1" t="s">
        <v>23</v>
      </c>
      <c r="G52" s="1"/>
      <c r="H52" s="1"/>
      <c r="I52" s="1"/>
      <c r="J52" s="1"/>
      <c r="K52" s="1"/>
      <c r="L52" s="1" t="s">
        <v>44</v>
      </c>
      <c r="M52" s="1"/>
      <c r="N52" s="1" t="s">
        <v>25</v>
      </c>
      <c r="O52" s="1"/>
      <c r="P52" s="1">
        <v>205</v>
      </c>
      <c r="Q52" s="1" t="s">
        <v>15</v>
      </c>
      <c r="R52" s="1">
        <v>-1.66667E-2</v>
      </c>
      <c r="S52" s="1">
        <v>1.11111E-2</v>
      </c>
      <c r="T52" s="1"/>
      <c r="U52" s="1">
        <v>-1.66667E-2</v>
      </c>
      <c r="V52" s="1">
        <v>1.11111E-2</v>
      </c>
      <c r="W52" s="1">
        <f t="shared" si="1"/>
        <v>1.4172346938775509E-2</v>
      </c>
      <c r="X52" s="1" t="s">
        <v>33</v>
      </c>
      <c r="Y52" s="1" t="s">
        <v>37</v>
      </c>
      <c r="Z52" s="1">
        <f t="shared" si="6"/>
        <v>16</v>
      </c>
      <c r="AA52" s="1" t="str">
        <f t="shared" si="2"/>
        <v>high quality</v>
      </c>
    </row>
    <row r="53" spans="1:27" x14ac:dyDescent="0.4">
      <c r="A53" s="1">
        <v>52</v>
      </c>
      <c r="B53" s="1">
        <v>7</v>
      </c>
      <c r="C53" s="1" t="s">
        <v>79</v>
      </c>
      <c r="D53" s="1">
        <v>2021</v>
      </c>
      <c r="E53" s="1" t="s">
        <v>80</v>
      </c>
      <c r="F53" s="1" t="s">
        <v>23</v>
      </c>
      <c r="G53" s="1"/>
      <c r="H53" s="1"/>
      <c r="I53" s="1"/>
      <c r="J53" s="1"/>
      <c r="K53" s="1"/>
      <c r="L53" s="1" t="s">
        <v>43</v>
      </c>
      <c r="M53" s="1"/>
      <c r="N53" s="1" t="s">
        <v>25</v>
      </c>
      <c r="O53" s="1"/>
      <c r="P53" s="1">
        <v>197</v>
      </c>
      <c r="Q53" s="1" t="s">
        <v>15</v>
      </c>
      <c r="R53" s="1">
        <v>-2.03704E-2</v>
      </c>
      <c r="S53" s="1">
        <v>9.2592600000000001E-3</v>
      </c>
      <c r="T53" s="1"/>
      <c r="U53" s="1">
        <v>-2.03704E-2</v>
      </c>
      <c r="V53" s="1">
        <v>9.2592600000000001E-3</v>
      </c>
      <c r="W53" s="1">
        <f t="shared" si="1"/>
        <v>1.5117173469387757E-2</v>
      </c>
      <c r="X53" s="1" t="s">
        <v>33</v>
      </c>
      <c r="Y53" s="1" t="s">
        <v>37</v>
      </c>
      <c r="Z53" s="1">
        <f t="shared" si="6"/>
        <v>16</v>
      </c>
      <c r="AA53" s="1" t="str">
        <f t="shared" si="2"/>
        <v>high quality</v>
      </c>
    </row>
    <row r="54" spans="1:27" x14ac:dyDescent="0.4">
      <c r="A54" s="1">
        <v>53</v>
      </c>
      <c r="B54" s="1">
        <v>7</v>
      </c>
      <c r="C54" s="1" t="s">
        <v>79</v>
      </c>
      <c r="D54" s="1">
        <v>2021</v>
      </c>
      <c r="E54" s="1" t="s">
        <v>80</v>
      </c>
      <c r="F54" s="1" t="s">
        <v>23</v>
      </c>
      <c r="G54" s="1"/>
      <c r="H54" s="1"/>
      <c r="I54" s="1"/>
      <c r="J54" s="1"/>
      <c r="K54" s="1"/>
      <c r="L54" s="1" t="s">
        <v>45</v>
      </c>
      <c r="M54" s="1"/>
      <c r="N54" s="1" t="s">
        <v>25</v>
      </c>
      <c r="O54" s="1"/>
      <c r="P54" s="1">
        <v>18</v>
      </c>
      <c r="Q54" s="1" t="s">
        <v>15</v>
      </c>
      <c r="R54" s="1">
        <v>-0.22037000000000001</v>
      </c>
      <c r="S54" s="1">
        <v>-0.12037</v>
      </c>
      <c r="T54" s="1"/>
      <c r="U54" s="1">
        <v>-0.22037000000000001</v>
      </c>
      <c r="V54" s="1">
        <v>-0.12037</v>
      </c>
      <c r="W54" s="1">
        <f t="shared" si="1"/>
        <v>5.1020408163265307E-2</v>
      </c>
      <c r="X54" s="1" t="s">
        <v>33</v>
      </c>
      <c r="Y54" s="1" t="s">
        <v>37</v>
      </c>
      <c r="Z54" s="1">
        <f t="shared" si="6"/>
        <v>16</v>
      </c>
      <c r="AA54" s="1" t="str">
        <f t="shared" si="2"/>
        <v>high quality</v>
      </c>
    </row>
    <row r="55" spans="1:27" x14ac:dyDescent="0.4">
      <c r="A55" s="1">
        <v>54</v>
      </c>
      <c r="B55" s="1">
        <v>8</v>
      </c>
      <c r="C55" s="1" t="s">
        <v>84</v>
      </c>
      <c r="D55" s="1">
        <v>2021</v>
      </c>
      <c r="E55" s="1" t="s">
        <v>85</v>
      </c>
      <c r="F55" s="1" t="s">
        <v>86</v>
      </c>
      <c r="G55" s="1" t="s">
        <v>102</v>
      </c>
      <c r="H55" s="1"/>
      <c r="I55" s="1" t="s">
        <v>81</v>
      </c>
      <c r="J55" s="1"/>
      <c r="K55" s="1" t="s">
        <v>42</v>
      </c>
      <c r="L55" s="1"/>
      <c r="M55" s="1"/>
      <c r="N55" s="1" t="s">
        <v>25</v>
      </c>
      <c r="O55" s="1"/>
      <c r="P55" s="1">
        <v>316</v>
      </c>
      <c r="Q55" s="1" t="s">
        <v>27</v>
      </c>
      <c r="R55" s="1">
        <v>0.24390200000000001</v>
      </c>
      <c r="S55" s="1">
        <v>3.2926799999999998</v>
      </c>
      <c r="T55" s="1"/>
      <c r="U55" s="1">
        <f t="shared" ref="U55:V74" si="8">LN(R55*0.01+1)</f>
        <v>2.4360504183190239E-3</v>
      </c>
      <c r="V55" s="1">
        <f t="shared" si="8"/>
        <v>3.2396326058454161E-2</v>
      </c>
      <c r="W55" s="1">
        <f t="shared" si="1"/>
        <v>1.5285854918436296E-2</v>
      </c>
      <c r="X55" s="1" t="s">
        <v>32</v>
      </c>
      <c r="Y55" s="1" t="s">
        <v>53</v>
      </c>
      <c r="Z55" s="1">
        <f t="shared" ref="Z55:Z63" si="9">2+2+2+2+2+2+1+1</f>
        <v>14</v>
      </c>
      <c r="AA55" s="1" t="str">
        <f t="shared" si="2"/>
        <v>low quality</v>
      </c>
    </row>
    <row r="56" spans="1:27" x14ac:dyDescent="0.4">
      <c r="A56" s="1">
        <v>55</v>
      </c>
      <c r="B56" s="1">
        <v>8</v>
      </c>
      <c r="C56" s="1" t="s">
        <v>84</v>
      </c>
      <c r="D56" s="1">
        <v>2021</v>
      </c>
      <c r="E56" s="1" t="s">
        <v>85</v>
      </c>
      <c r="F56" s="1" t="s">
        <v>86</v>
      </c>
      <c r="G56" s="1"/>
      <c r="H56" s="1"/>
      <c r="I56" s="1"/>
      <c r="J56" s="1"/>
      <c r="K56" s="1" t="s">
        <v>38</v>
      </c>
      <c r="L56" s="1"/>
      <c r="M56" s="1"/>
      <c r="N56" s="1" t="s">
        <v>25</v>
      </c>
      <c r="O56" s="1"/>
      <c r="P56" s="1">
        <v>261</v>
      </c>
      <c r="Q56" s="1" t="s">
        <v>27</v>
      </c>
      <c r="R56" s="1">
        <v>1.6463399999999999</v>
      </c>
      <c r="S56" s="1">
        <v>5.4878</v>
      </c>
      <c r="T56" s="1"/>
      <c r="U56" s="1">
        <f t="shared" si="8"/>
        <v>1.6329347535429122E-2</v>
      </c>
      <c r="V56" s="1">
        <f t="shared" si="8"/>
        <v>5.342512043080487E-2</v>
      </c>
      <c r="W56" s="1">
        <f t="shared" si="1"/>
        <v>1.8926414742538644E-2</v>
      </c>
      <c r="X56" s="1" t="s">
        <v>32</v>
      </c>
      <c r="Y56" s="1" t="s">
        <v>53</v>
      </c>
      <c r="Z56" s="1">
        <f t="shared" si="9"/>
        <v>14</v>
      </c>
      <c r="AA56" s="1" t="str">
        <f t="shared" si="2"/>
        <v>low quality</v>
      </c>
    </row>
    <row r="57" spans="1:27" x14ac:dyDescent="0.4">
      <c r="A57" s="1">
        <v>56</v>
      </c>
      <c r="B57" s="1">
        <v>8</v>
      </c>
      <c r="C57" s="1" t="s">
        <v>84</v>
      </c>
      <c r="D57" s="1">
        <v>2021</v>
      </c>
      <c r="E57" s="1" t="s">
        <v>85</v>
      </c>
      <c r="F57" s="1" t="s">
        <v>86</v>
      </c>
      <c r="G57" s="1"/>
      <c r="H57" s="1"/>
      <c r="I57" s="1"/>
      <c r="J57" s="1"/>
      <c r="K57" s="1" t="s">
        <v>40</v>
      </c>
      <c r="L57" s="1"/>
      <c r="M57" s="1"/>
      <c r="N57" s="1" t="s">
        <v>25</v>
      </c>
      <c r="O57" s="1"/>
      <c r="P57" s="1">
        <v>55</v>
      </c>
      <c r="Q57" s="1" t="s">
        <v>27</v>
      </c>
      <c r="R57" s="1">
        <v>-10.8537</v>
      </c>
      <c r="S57" s="1">
        <v>-7.3170700000000002</v>
      </c>
      <c r="T57" s="1"/>
      <c r="U57" s="1">
        <f t="shared" si="8"/>
        <v>-0.11489134562490752</v>
      </c>
      <c r="V57" s="1">
        <f t="shared" si="8"/>
        <v>-7.5985872767396337E-2</v>
      </c>
      <c r="W57" s="1">
        <f t="shared" si="1"/>
        <v>1.9849731049750605E-2</v>
      </c>
      <c r="X57" s="1" t="s">
        <v>32</v>
      </c>
      <c r="Y57" s="1" t="s">
        <v>53</v>
      </c>
      <c r="Z57" s="1">
        <f t="shared" si="9"/>
        <v>14</v>
      </c>
      <c r="AA57" s="1" t="str">
        <f t="shared" si="2"/>
        <v>low quality</v>
      </c>
    </row>
    <row r="58" spans="1:27" x14ac:dyDescent="0.4">
      <c r="A58" s="1">
        <v>57</v>
      </c>
      <c r="B58" s="1">
        <v>8</v>
      </c>
      <c r="C58" s="1" t="s">
        <v>84</v>
      </c>
      <c r="D58" s="1">
        <v>2021</v>
      </c>
      <c r="E58" s="1" t="s">
        <v>85</v>
      </c>
      <c r="F58" s="1" t="s">
        <v>86</v>
      </c>
      <c r="G58" s="1" t="s">
        <v>102</v>
      </c>
      <c r="H58" s="1"/>
      <c r="I58" s="1" t="s">
        <v>35</v>
      </c>
      <c r="J58" s="1"/>
      <c r="K58" s="1" t="s">
        <v>42</v>
      </c>
      <c r="L58" s="1"/>
      <c r="M58" s="1"/>
      <c r="N58" s="1" t="s">
        <v>25</v>
      </c>
      <c r="O58" s="1"/>
      <c r="P58" s="1">
        <v>161</v>
      </c>
      <c r="Q58" s="1" t="s">
        <v>27</v>
      </c>
      <c r="R58" s="1">
        <v>7.3170700000000002</v>
      </c>
      <c r="S58" s="1">
        <v>11.0366</v>
      </c>
      <c r="T58" s="1"/>
      <c r="U58" s="1">
        <f t="shared" si="8"/>
        <v>7.0617537668498306E-2</v>
      </c>
      <c r="V58" s="1">
        <f t="shared" si="8"/>
        <v>0.10468969070507177</v>
      </c>
      <c r="W58" s="1">
        <f t="shared" si="1"/>
        <v>1.7383751549272172E-2</v>
      </c>
      <c r="X58" s="1" t="s">
        <v>32</v>
      </c>
      <c r="Y58" s="1" t="s">
        <v>53</v>
      </c>
      <c r="Z58" s="1">
        <f t="shared" si="9"/>
        <v>14</v>
      </c>
      <c r="AA58" s="1" t="str">
        <f t="shared" si="2"/>
        <v>low quality</v>
      </c>
    </row>
    <row r="59" spans="1:27" x14ac:dyDescent="0.4">
      <c r="A59" s="1">
        <v>58</v>
      </c>
      <c r="B59" s="1">
        <v>8</v>
      </c>
      <c r="C59" s="1" t="s">
        <v>84</v>
      </c>
      <c r="D59" s="1">
        <v>2021</v>
      </c>
      <c r="E59" s="1" t="s">
        <v>85</v>
      </c>
      <c r="F59" s="1" t="s">
        <v>86</v>
      </c>
      <c r="G59" s="1"/>
      <c r="H59" s="1"/>
      <c r="I59" s="1"/>
      <c r="J59" s="1"/>
      <c r="K59" s="1" t="s">
        <v>38</v>
      </c>
      <c r="L59" s="1"/>
      <c r="M59" s="1"/>
      <c r="N59" s="1" t="s">
        <v>25</v>
      </c>
      <c r="O59" s="1"/>
      <c r="P59" s="1">
        <v>126</v>
      </c>
      <c r="Q59" s="1" t="s">
        <v>27</v>
      </c>
      <c r="R59" s="1">
        <v>7.4390200000000002</v>
      </c>
      <c r="S59" s="1">
        <v>11.5244</v>
      </c>
      <c r="T59" s="1"/>
      <c r="U59" s="1">
        <f t="shared" si="8"/>
        <v>7.1753244815223868E-2</v>
      </c>
      <c r="V59" s="1">
        <f t="shared" si="8"/>
        <v>0.10907321505211467</v>
      </c>
      <c r="W59" s="1">
        <f t="shared" si="1"/>
        <v>1.9040801141270821E-2</v>
      </c>
      <c r="X59" s="1" t="s">
        <v>32</v>
      </c>
      <c r="Y59" s="1" t="s">
        <v>53</v>
      </c>
      <c r="Z59" s="1">
        <f t="shared" si="9"/>
        <v>14</v>
      </c>
      <c r="AA59" s="1" t="str">
        <f t="shared" si="2"/>
        <v>low quality</v>
      </c>
    </row>
    <row r="60" spans="1:27" x14ac:dyDescent="0.4">
      <c r="A60" s="1">
        <v>59</v>
      </c>
      <c r="B60" s="1">
        <v>8</v>
      </c>
      <c r="C60" s="1" t="s">
        <v>84</v>
      </c>
      <c r="D60" s="1">
        <v>2021</v>
      </c>
      <c r="E60" s="1" t="s">
        <v>85</v>
      </c>
      <c r="F60" s="1" t="s">
        <v>86</v>
      </c>
      <c r="G60" s="1"/>
      <c r="H60" s="1"/>
      <c r="I60" s="1"/>
      <c r="J60" s="1"/>
      <c r="K60" s="1" t="s">
        <v>40</v>
      </c>
      <c r="L60" s="1"/>
      <c r="M60" s="1"/>
      <c r="N60" s="1" t="s">
        <v>25</v>
      </c>
      <c r="O60" s="1"/>
      <c r="P60" s="1">
        <v>35</v>
      </c>
      <c r="Q60" s="1" t="s">
        <v>27</v>
      </c>
      <c r="R60" s="1">
        <v>2.1951200000000002</v>
      </c>
      <c r="S60" s="1">
        <v>9.3292699999999993</v>
      </c>
      <c r="T60" s="1"/>
      <c r="U60" s="1">
        <f t="shared" si="8"/>
        <v>2.171374113070525E-2</v>
      </c>
      <c r="V60" s="1">
        <f t="shared" si="8"/>
        <v>8.9193968403174104E-2</v>
      </c>
      <c r="W60" s="1">
        <f t="shared" si="1"/>
        <v>3.4428687383912686E-2</v>
      </c>
      <c r="X60" s="1" t="s">
        <v>32</v>
      </c>
      <c r="Y60" s="1" t="s">
        <v>53</v>
      </c>
      <c r="Z60" s="1">
        <f t="shared" si="9"/>
        <v>14</v>
      </c>
      <c r="AA60" s="1" t="str">
        <f t="shared" si="2"/>
        <v>low quality</v>
      </c>
    </row>
    <row r="61" spans="1:27" x14ac:dyDescent="0.4">
      <c r="A61" s="1">
        <v>60</v>
      </c>
      <c r="B61" s="1">
        <v>8</v>
      </c>
      <c r="C61" s="1" t="s">
        <v>84</v>
      </c>
      <c r="D61" s="1">
        <v>2021</v>
      </c>
      <c r="E61" s="1" t="s">
        <v>85</v>
      </c>
      <c r="F61" s="1" t="s">
        <v>86</v>
      </c>
      <c r="G61" s="1" t="s">
        <v>102</v>
      </c>
      <c r="H61" s="1"/>
      <c r="I61" s="1" t="s">
        <v>192</v>
      </c>
      <c r="J61" s="1"/>
      <c r="K61" s="1" t="s">
        <v>42</v>
      </c>
      <c r="L61" s="1"/>
      <c r="M61" s="1"/>
      <c r="N61" s="1" t="s">
        <v>25</v>
      </c>
      <c r="O61" s="1"/>
      <c r="P61" s="1">
        <v>23</v>
      </c>
      <c r="Q61" s="1" t="s">
        <v>27</v>
      </c>
      <c r="R61" s="1">
        <v>-5.2439</v>
      </c>
      <c r="S61" s="1">
        <v>0.24390200000000001</v>
      </c>
      <c r="T61" s="1"/>
      <c r="U61" s="1">
        <f t="shared" si="8"/>
        <v>-5.3863964150625963E-2</v>
      </c>
      <c r="V61" s="1">
        <f t="shared" si="8"/>
        <v>2.4360504183190239E-3</v>
      </c>
      <c r="W61" s="1">
        <f t="shared" si="1"/>
        <v>2.8724497229053562E-2</v>
      </c>
      <c r="X61" s="1" t="s">
        <v>32</v>
      </c>
      <c r="Y61" s="1" t="s">
        <v>53</v>
      </c>
      <c r="Z61" s="1">
        <f t="shared" si="9"/>
        <v>14</v>
      </c>
      <c r="AA61" s="1" t="str">
        <f t="shared" si="2"/>
        <v>low quality</v>
      </c>
    </row>
    <row r="62" spans="1:27" x14ac:dyDescent="0.4">
      <c r="A62" s="1">
        <v>61</v>
      </c>
      <c r="B62" s="1">
        <v>8</v>
      </c>
      <c r="C62" s="1" t="s">
        <v>84</v>
      </c>
      <c r="D62" s="1">
        <v>2021</v>
      </c>
      <c r="E62" s="1" t="s">
        <v>85</v>
      </c>
      <c r="F62" s="1" t="s">
        <v>86</v>
      </c>
      <c r="G62" s="1"/>
      <c r="H62" s="1"/>
      <c r="I62" s="1"/>
      <c r="J62" s="1"/>
      <c r="K62" s="1" t="s">
        <v>38</v>
      </c>
      <c r="L62" s="1"/>
      <c r="M62" s="1"/>
      <c r="N62" s="1" t="s">
        <v>25</v>
      </c>
      <c r="O62" s="1"/>
      <c r="P62" s="1">
        <v>19</v>
      </c>
      <c r="Q62" s="1" t="s">
        <v>27</v>
      </c>
      <c r="R62" s="1">
        <v>-7.4390200000000002</v>
      </c>
      <c r="S62" s="1">
        <v>-0.91463399999999995</v>
      </c>
      <c r="T62" s="1"/>
      <c r="U62" s="1">
        <f t="shared" si="8"/>
        <v>-7.7302515431839913E-2</v>
      </c>
      <c r="V62" s="1">
        <f t="shared" si="8"/>
        <v>-9.1884245774832025E-3</v>
      </c>
      <c r="W62" s="1">
        <f t="shared" si="1"/>
        <v>3.4752087170590161E-2</v>
      </c>
      <c r="X62" s="1" t="s">
        <v>32</v>
      </c>
      <c r="Y62" s="1" t="s">
        <v>53</v>
      </c>
      <c r="Z62" s="1">
        <f t="shared" si="9"/>
        <v>14</v>
      </c>
      <c r="AA62" s="1" t="str">
        <f t="shared" si="2"/>
        <v>low quality</v>
      </c>
    </row>
    <row r="63" spans="1:27" x14ac:dyDescent="0.4">
      <c r="A63" s="1">
        <v>62</v>
      </c>
      <c r="B63" s="1">
        <v>8</v>
      </c>
      <c r="C63" s="1" t="s">
        <v>84</v>
      </c>
      <c r="D63" s="1">
        <v>2021</v>
      </c>
      <c r="E63" s="1" t="s">
        <v>85</v>
      </c>
      <c r="F63" s="1" t="s">
        <v>86</v>
      </c>
      <c r="G63" s="1"/>
      <c r="H63" s="1"/>
      <c r="I63" s="1"/>
      <c r="J63" s="1"/>
      <c r="K63" s="1" t="s">
        <v>40</v>
      </c>
      <c r="L63" s="1"/>
      <c r="M63" s="1"/>
      <c r="N63" s="1" t="s">
        <v>25</v>
      </c>
      <c r="O63" s="1"/>
      <c r="P63" s="1">
        <v>4</v>
      </c>
      <c r="Q63" s="1" t="s">
        <v>27</v>
      </c>
      <c r="R63" s="1">
        <v>2.86585</v>
      </c>
      <c r="S63" s="1">
        <v>5.8536599999999996</v>
      </c>
      <c r="T63" s="1"/>
      <c r="U63" s="1">
        <f t="shared" si="8"/>
        <v>2.8255526161629827E-2</v>
      </c>
      <c r="V63" s="1">
        <f t="shared" si="8"/>
        <v>5.688738822693612E-2</v>
      </c>
      <c r="W63" s="1">
        <f t="shared" si="1"/>
        <v>1.4608092890462394E-2</v>
      </c>
      <c r="X63" s="1" t="s">
        <v>32</v>
      </c>
      <c r="Y63" s="1" t="s">
        <v>53</v>
      </c>
      <c r="Z63" s="1">
        <f t="shared" si="9"/>
        <v>14</v>
      </c>
      <c r="AA63" s="1" t="str">
        <f t="shared" si="2"/>
        <v>low quality</v>
      </c>
    </row>
    <row r="64" spans="1:27" x14ac:dyDescent="0.4">
      <c r="A64" s="1">
        <v>63</v>
      </c>
      <c r="B64" s="1">
        <v>9</v>
      </c>
      <c r="C64" s="1" t="s">
        <v>89</v>
      </c>
      <c r="D64" s="1">
        <v>2021</v>
      </c>
      <c r="E64" s="1" t="s">
        <v>85</v>
      </c>
      <c r="F64" s="1" t="s">
        <v>90</v>
      </c>
      <c r="G64" s="1"/>
      <c r="H64" s="1"/>
      <c r="I64" s="1" t="s">
        <v>192</v>
      </c>
      <c r="J64" s="1"/>
      <c r="K64" s="1" t="s">
        <v>38</v>
      </c>
      <c r="L64" s="1"/>
      <c r="M64" s="1"/>
      <c r="N64" s="1" t="s">
        <v>25</v>
      </c>
      <c r="O64" s="1">
        <v>11</v>
      </c>
      <c r="P64" s="1">
        <v>29</v>
      </c>
      <c r="Q64" s="1" t="s">
        <v>27</v>
      </c>
      <c r="R64" s="1">
        <v>1.4285699999999999</v>
      </c>
      <c r="S64" s="1">
        <v>8</v>
      </c>
      <c r="T64" s="1"/>
      <c r="U64" s="1">
        <f t="shared" si="8"/>
        <v>1.4184620907449357E-2</v>
      </c>
      <c r="V64" s="1">
        <f t="shared" si="8"/>
        <v>7.6961041136128394E-2</v>
      </c>
      <c r="W64" s="1">
        <f t="shared" si="1"/>
        <v>3.2028785830958688E-2</v>
      </c>
      <c r="X64" s="1" t="s">
        <v>28</v>
      </c>
      <c r="Y64" s="1" t="s">
        <v>37</v>
      </c>
      <c r="Z64" s="1">
        <f t="shared" ref="Z64:Z74" si="10">2+2+2+2+2+2+1+2</f>
        <v>15</v>
      </c>
      <c r="AA64" s="1" t="str">
        <f t="shared" si="2"/>
        <v>high quality</v>
      </c>
    </row>
    <row r="65" spans="1:27" x14ac:dyDescent="0.4">
      <c r="A65" s="1">
        <v>64</v>
      </c>
      <c r="B65" s="1">
        <v>9</v>
      </c>
      <c r="C65" s="1" t="s">
        <v>89</v>
      </c>
      <c r="D65" s="1">
        <v>2021</v>
      </c>
      <c r="E65" s="1" t="s">
        <v>85</v>
      </c>
      <c r="F65" s="1" t="s">
        <v>90</v>
      </c>
      <c r="G65" s="1"/>
      <c r="H65" s="1"/>
      <c r="I65" s="1" t="s">
        <v>35</v>
      </c>
      <c r="J65" s="1"/>
      <c r="K65" s="1" t="s">
        <v>38</v>
      </c>
      <c r="L65" s="1"/>
      <c r="M65" s="1"/>
      <c r="N65" s="1" t="s">
        <v>25</v>
      </c>
      <c r="O65" s="1">
        <v>4</v>
      </c>
      <c r="P65" s="1">
        <v>9</v>
      </c>
      <c r="Q65" s="1" t="s">
        <v>27</v>
      </c>
      <c r="R65" s="1">
        <v>16</v>
      </c>
      <c r="S65" s="1">
        <v>28</v>
      </c>
      <c r="T65" s="1"/>
      <c r="U65" s="1">
        <f t="shared" si="8"/>
        <v>0.14842000511827322</v>
      </c>
      <c r="V65" s="1">
        <f t="shared" si="8"/>
        <v>0.24686007793152581</v>
      </c>
      <c r="W65" s="1">
        <f t="shared" si="1"/>
        <v>5.0224526945537036E-2</v>
      </c>
      <c r="X65" s="1" t="s">
        <v>28</v>
      </c>
      <c r="Y65" s="1" t="s">
        <v>37</v>
      </c>
      <c r="Z65" s="1">
        <f t="shared" si="10"/>
        <v>15</v>
      </c>
      <c r="AA65" s="1" t="str">
        <f t="shared" si="2"/>
        <v>high quality</v>
      </c>
    </row>
    <row r="66" spans="1:27" x14ac:dyDescent="0.4">
      <c r="A66" s="1">
        <v>65</v>
      </c>
      <c r="B66" s="1">
        <v>9</v>
      </c>
      <c r="C66" s="1" t="s">
        <v>89</v>
      </c>
      <c r="D66" s="1">
        <v>2021</v>
      </c>
      <c r="E66" s="1" t="s">
        <v>85</v>
      </c>
      <c r="F66" s="1" t="s">
        <v>90</v>
      </c>
      <c r="G66" s="1"/>
      <c r="H66" s="1"/>
      <c r="I66" s="1" t="s">
        <v>88</v>
      </c>
      <c r="J66" s="1"/>
      <c r="K66" s="1" t="s">
        <v>38</v>
      </c>
      <c r="L66" s="1"/>
      <c r="M66" s="1"/>
      <c r="N66" s="1" t="s">
        <v>25</v>
      </c>
      <c r="O66" s="1">
        <v>21</v>
      </c>
      <c r="P66" s="1">
        <v>123</v>
      </c>
      <c r="Q66" s="1" t="s">
        <v>27</v>
      </c>
      <c r="R66" s="1">
        <v>12.857100000000001</v>
      </c>
      <c r="S66" s="1">
        <v>16.285699999999999</v>
      </c>
      <c r="T66" s="1"/>
      <c r="U66" s="1">
        <f t="shared" si="8"/>
        <v>0.12095223067075495</v>
      </c>
      <c r="V66" s="1">
        <f t="shared" si="8"/>
        <v>0.15087990810900526</v>
      </c>
      <c r="W66" s="1">
        <f t="shared" si="1"/>
        <v>1.5269223182780772E-2</v>
      </c>
      <c r="X66" s="1" t="s">
        <v>28</v>
      </c>
      <c r="Y66" s="1" t="s">
        <v>37</v>
      </c>
      <c r="Z66" s="1">
        <f t="shared" si="10"/>
        <v>15</v>
      </c>
      <c r="AA66" s="1" t="str">
        <f t="shared" si="2"/>
        <v>high quality</v>
      </c>
    </row>
    <row r="67" spans="1:27" x14ac:dyDescent="0.4">
      <c r="A67" s="1">
        <v>66</v>
      </c>
      <c r="B67" s="1">
        <v>9</v>
      </c>
      <c r="C67" s="1" t="s">
        <v>89</v>
      </c>
      <c r="D67" s="1">
        <v>2021</v>
      </c>
      <c r="E67" s="1" t="s">
        <v>85</v>
      </c>
      <c r="F67" s="1" t="s">
        <v>90</v>
      </c>
      <c r="G67" s="1"/>
      <c r="H67" s="1"/>
      <c r="I67" s="1" t="s">
        <v>88</v>
      </c>
      <c r="J67" s="1"/>
      <c r="K67" s="1" t="s">
        <v>38</v>
      </c>
      <c r="L67" s="1"/>
      <c r="M67" s="1"/>
      <c r="N67" s="1" t="s">
        <v>25</v>
      </c>
      <c r="O67" s="1">
        <v>8</v>
      </c>
      <c r="P67" s="1">
        <v>62</v>
      </c>
      <c r="Q67" s="1" t="s">
        <v>27</v>
      </c>
      <c r="R67" s="1">
        <v>15.7143</v>
      </c>
      <c r="S67" s="1">
        <v>20.285699999999999</v>
      </c>
      <c r="T67" s="1"/>
      <c r="U67" s="1">
        <f t="shared" si="8"/>
        <v>0.14595403607986232</v>
      </c>
      <c r="V67" s="1">
        <f t="shared" si="8"/>
        <v>0.18469956043406946</v>
      </c>
      <c r="W67" s="1">
        <f t="shared" ref="W67:W130" si="11">(V67-U67)/1.96</f>
        <v>1.9768124670513847E-2</v>
      </c>
      <c r="X67" s="1" t="s">
        <v>28</v>
      </c>
      <c r="Y67" s="1" t="s">
        <v>37</v>
      </c>
      <c r="Z67" s="1">
        <f t="shared" si="10"/>
        <v>15</v>
      </c>
      <c r="AA67" s="1" t="str">
        <f t="shared" ref="AA67:AA132" si="12">IF(Z67&lt;15,"low quality","high quality")</f>
        <v>high quality</v>
      </c>
    </row>
    <row r="68" spans="1:27" x14ac:dyDescent="0.4">
      <c r="A68" s="1">
        <v>67</v>
      </c>
      <c r="B68" s="1">
        <v>9</v>
      </c>
      <c r="C68" s="1" t="s">
        <v>89</v>
      </c>
      <c r="D68" s="1">
        <v>2021</v>
      </c>
      <c r="E68" s="1" t="s">
        <v>85</v>
      </c>
      <c r="F68" s="1" t="s">
        <v>90</v>
      </c>
      <c r="G68" s="1"/>
      <c r="H68" s="1"/>
      <c r="I68" s="1" t="s">
        <v>192</v>
      </c>
      <c r="J68" s="1"/>
      <c r="K68" s="1" t="s">
        <v>40</v>
      </c>
      <c r="L68" s="1"/>
      <c r="M68" s="1"/>
      <c r="N68" s="1" t="s">
        <v>25</v>
      </c>
      <c r="O68" s="1">
        <v>9</v>
      </c>
      <c r="P68" s="1">
        <v>25</v>
      </c>
      <c r="Q68" s="1" t="s">
        <v>27</v>
      </c>
      <c r="R68" s="1">
        <v>3.7142900000000001</v>
      </c>
      <c r="S68" s="1">
        <v>9.7142900000000001</v>
      </c>
      <c r="T68" s="1"/>
      <c r="U68" s="1">
        <f t="shared" si="8"/>
        <v>3.6469721103704701E-2</v>
      </c>
      <c r="V68" s="1">
        <f t="shared" si="8"/>
        <v>9.2709437166766662E-2</v>
      </c>
      <c r="W68" s="1">
        <f t="shared" si="11"/>
        <v>2.8693732685235694E-2</v>
      </c>
      <c r="X68" s="1" t="s">
        <v>28</v>
      </c>
      <c r="Y68" s="1" t="s">
        <v>37</v>
      </c>
      <c r="Z68" s="1">
        <f t="shared" si="10"/>
        <v>15</v>
      </c>
      <c r="AA68" s="1" t="str">
        <f t="shared" si="12"/>
        <v>high quality</v>
      </c>
    </row>
    <row r="69" spans="1:27" x14ac:dyDescent="0.4">
      <c r="A69" s="1">
        <v>68</v>
      </c>
      <c r="B69" s="1">
        <v>9</v>
      </c>
      <c r="C69" s="1" t="s">
        <v>89</v>
      </c>
      <c r="D69" s="1">
        <v>2021</v>
      </c>
      <c r="E69" s="1" t="s">
        <v>85</v>
      </c>
      <c r="F69" s="1" t="s">
        <v>90</v>
      </c>
      <c r="G69" s="1"/>
      <c r="H69" s="1"/>
      <c r="I69" s="1" t="s">
        <v>35</v>
      </c>
      <c r="J69" s="1"/>
      <c r="K69" s="1" t="s">
        <v>40</v>
      </c>
      <c r="L69" s="1"/>
      <c r="M69" s="1"/>
      <c r="N69" s="1" t="s">
        <v>25</v>
      </c>
      <c r="O69" s="1">
        <v>1</v>
      </c>
      <c r="P69" s="1">
        <v>2</v>
      </c>
      <c r="Q69" s="1" t="s">
        <v>27</v>
      </c>
      <c r="R69" s="1">
        <v>-14.2857</v>
      </c>
      <c r="S69" s="1">
        <v>5.4285699999999997</v>
      </c>
      <c r="T69" s="1"/>
      <c r="U69" s="1">
        <f t="shared" si="8"/>
        <v>-0.15415051316060555</v>
      </c>
      <c r="V69" s="1">
        <f t="shared" si="8"/>
        <v>5.2863476006932329E-2</v>
      </c>
      <c r="W69" s="1">
        <f t="shared" si="11"/>
        <v>0.10561938222833565</v>
      </c>
      <c r="X69" s="1" t="s">
        <v>28</v>
      </c>
      <c r="Y69" s="1" t="s">
        <v>37</v>
      </c>
      <c r="Z69" s="1">
        <f t="shared" si="10"/>
        <v>15</v>
      </c>
      <c r="AA69" s="1" t="str">
        <f t="shared" si="12"/>
        <v>high quality</v>
      </c>
    </row>
    <row r="70" spans="1:27" x14ac:dyDescent="0.4">
      <c r="A70" s="1">
        <v>69</v>
      </c>
      <c r="B70" s="1">
        <v>9</v>
      </c>
      <c r="C70" s="1" t="s">
        <v>89</v>
      </c>
      <c r="D70" s="1">
        <v>2021</v>
      </c>
      <c r="E70" s="1" t="s">
        <v>85</v>
      </c>
      <c r="F70" s="1" t="s">
        <v>90</v>
      </c>
      <c r="G70" s="1"/>
      <c r="H70" s="1"/>
      <c r="I70" s="1" t="s">
        <v>88</v>
      </c>
      <c r="J70" s="1"/>
      <c r="K70" s="1" t="s">
        <v>40</v>
      </c>
      <c r="L70" s="1"/>
      <c r="M70" s="1"/>
      <c r="N70" s="1" t="s">
        <v>25</v>
      </c>
      <c r="O70" s="1">
        <v>7</v>
      </c>
      <c r="P70" s="1">
        <v>59</v>
      </c>
      <c r="Q70" s="1" t="s">
        <v>27</v>
      </c>
      <c r="R70" s="1">
        <v>6.5714300000000003</v>
      </c>
      <c r="S70" s="1">
        <v>10.857100000000001</v>
      </c>
      <c r="T70" s="1"/>
      <c r="U70" s="1">
        <f t="shared" si="8"/>
        <v>6.3645278565181831E-2</v>
      </c>
      <c r="V70" s="1">
        <f t="shared" si="8"/>
        <v>0.10307179854180118</v>
      </c>
      <c r="W70" s="1">
        <f t="shared" si="11"/>
        <v>2.0115571416642525E-2</v>
      </c>
      <c r="X70" s="1" t="s">
        <v>28</v>
      </c>
      <c r="Y70" s="1" t="s">
        <v>37</v>
      </c>
      <c r="Z70" s="1">
        <f t="shared" si="10"/>
        <v>15</v>
      </c>
      <c r="AA70" s="1" t="str">
        <f t="shared" si="12"/>
        <v>high quality</v>
      </c>
    </row>
    <row r="71" spans="1:27" x14ac:dyDescent="0.4">
      <c r="A71" s="1">
        <v>70</v>
      </c>
      <c r="B71" s="1">
        <v>9</v>
      </c>
      <c r="C71" s="1" t="s">
        <v>89</v>
      </c>
      <c r="D71" s="1">
        <v>2021</v>
      </c>
      <c r="E71" s="1" t="s">
        <v>85</v>
      </c>
      <c r="F71" s="1" t="s">
        <v>90</v>
      </c>
      <c r="G71" s="1"/>
      <c r="H71" s="1"/>
      <c r="I71" s="1" t="s">
        <v>88</v>
      </c>
      <c r="J71" s="1"/>
      <c r="K71" s="1" t="s">
        <v>40</v>
      </c>
      <c r="L71" s="1"/>
      <c r="M71" s="1"/>
      <c r="N71" s="1" t="s">
        <v>25</v>
      </c>
      <c r="O71" s="1">
        <v>4</v>
      </c>
      <c r="P71" s="1">
        <v>47</v>
      </c>
      <c r="Q71" s="1" t="s">
        <v>27</v>
      </c>
      <c r="R71" s="1">
        <v>12.571400000000001</v>
      </c>
      <c r="S71" s="1">
        <v>17.428599999999999</v>
      </c>
      <c r="T71" s="1"/>
      <c r="U71" s="1">
        <f t="shared" si="8"/>
        <v>0.11841750100733574</v>
      </c>
      <c r="V71" s="1">
        <f t="shared" si="8"/>
        <v>0.16066030332174802</v>
      </c>
      <c r="W71" s="1">
        <f t="shared" si="11"/>
        <v>2.1552450160414433E-2</v>
      </c>
      <c r="X71" s="1" t="s">
        <v>28</v>
      </c>
      <c r="Y71" s="1" t="s">
        <v>37</v>
      </c>
      <c r="Z71" s="1">
        <f t="shared" si="10"/>
        <v>15</v>
      </c>
      <c r="AA71" s="1" t="str">
        <f t="shared" si="12"/>
        <v>high quality</v>
      </c>
    </row>
    <row r="72" spans="1:27" x14ac:dyDescent="0.4">
      <c r="A72" s="1">
        <v>71</v>
      </c>
      <c r="B72" s="1">
        <v>9</v>
      </c>
      <c r="C72" s="1" t="s">
        <v>89</v>
      </c>
      <c r="D72" s="1">
        <v>2021</v>
      </c>
      <c r="E72" s="1" t="s">
        <v>85</v>
      </c>
      <c r="F72" s="1" t="s">
        <v>90</v>
      </c>
      <c r="G72" s="1"/>
      <c r="H72" s="1"/>
      <c r="I72" s="1" t="s">
        <v>192</v>
      </c>
      <c r="J72" s="1"/>
      <c r="K72" s="1" t="s">
        <v>38</v>
      </c>
      <c r="L72" s="1"/>
      <c r="M72" s="1"/>
      <c r="N72" s="1" t="s">
        <v>25</v>
      </c>
      <c r="O72" s="1">
        <v>4</v>
      </c>
      <c r="P72" s="1">
        <v>6</v>
      </c>
      <c r="Q72" s="1" t="s">
        <v>27</v>
      </c>
      <c r="R72" s="1">
        <v>-12.222200000000001</v>
      </c>
      <c r="S72" s="1">
        <v>10.833299999999999</v>
      </c>
      <c r="T72" s="1"/>
      <c r="U72" s="1">
        <f t="shared" si="8"/>
        <v>-0.13036156469871871</v>
      </c>
      <c r="V72" s="1">
        <f t="shared" si="8"/>
        <v>0.10285708468778286</v>
      </c>
      <c r="W72" s="1">
        <f t="shared" si="11"/>
        <v>0.11898910682984773</v>
      </c>
      <c r="X72" s="1" t="s">
        <v>28</v>
      </c>
      <c r="Y72" s="1" t="s">
        <v>37</v>
      </c>
      <c r="Z72" s="1">
        <f t="shared" si="10"/>
        <v>15</v>
      </c>
      <c r="AA72" s="1" t="str">
        <f t="shared" si="12"/>
        <v>high quality</v>
      </c>
    </row>
    <row r="73" spans="1:27" x14ac:dyDescent="0.4">
      <c r="A73" s="1">
        <v>72</v>
      </c>
      <c r="B73" s="1">
        <v>9</v>
      </c>
      <c r="C73" s="1" t="s">
        <v>89</v>
      </c>
      <c r="D73" s="1">
        <v>2021</v>
      </c>
      <c r="E73" s="1" t="s">
        <v>85</v>
      </c>
      <c r="F73" s="1" t="s">
        <v>90</v>
      </c>
      <c r="G73" s="1"/>
      <c r="H73" s="1"/>
      <c r="I73" s="1" t="s">
        <v>35</v>
      </c>
      <c r="J73" s="1"/>
      <c r="K73" s="1" t="s">
        <v>38</v>
      </c>
      <c r="L73" s="1"/>
      <c r="M73" s="1"/>
      <c r="N73" s="1" t="s">
        <v>25</v>
      </c>
      <c r="O73" s="1">
        <v>1</v>
      </c>
      <c r="P73" s="1">
        <v>4</v>
      </c>
      <c r="Q73" s="1" t="s">
        <v>27</v>
      </c>
      <c r="R73" s="1">
        <v>-2.5</v>
      </c>
      <c r="S73" s="1">
        <v>24.166699999999999</v>
      </c>
      <c r="T73" s="1"/>
      <c r="U73" s="1">
        <f t="shared" si="8"/>
        <v>-2.5317807984289897E-2</v>
      </c>
      <c r="V73" s="1">
        <f t="shared" si="8"/>
        <v>0.21645483161975301</v>
      </c>
      <c r="W73" s="1">
        <f t="shared" si="11"/>
        <v>0.12335338755308312</v>
      </c>
      <c r="X73" s="1" t="s">
        <v>28</v>
      </c>
      <c r="Y73" s="1" t="s">
        <v>37</v>
      </c>
      <c r="Z73" s="1">
        <f t="shared" si="10"/>
        <v>15</v>
      </c>
      <c r="AA73" s="1" t="str">
        <f t="shared" si="12"/>
        <v>high quality</v>
      </c>
    </row>
    <row r="74" spans="1:27" x14ac:dyDescent="0.4">
      <c r="A74" s="1">
        <v>73</v>
      </c>
      <c r="B74" s="1">
        <v>9</v>
      </c>
      <c r="C74" s="1" t="s">
        <v>89</v>
      </c>
      <c r="D74" s="1">
        <v>2021</v>
      </c>
      <c r="E74" s="1" t="s">
        <v>85</v>
      </c>
      <c r="F74" s="1" t="s">
        <v>90</v>
      </c>
      <c r="G74" s="1"/>
      <c r="H74" s="1"/>
      <c r="I74" s="1" t="s">
        <v>88</v>
      </c>
      <c r="J74" s="1"/>
      <c r="K74" s="1" t="s">
        <v>38</v>
      </c>
      <c r="L74" s="1"/>
      <c r="M74" s="1"/>
      <c r="N74" s="1" t="s">
        <v>25</v>
      </c>
      <c r="O74" s="1">
        <v>11</v>
      </c>
      <c r="P74" s="1">
        <v>73</v>
      </c>
      <c r="Q74" s="1" t="s">
        <v>27</v>
      </c>
      <c r="R74" s="1">
        <v>-6.38889</v>
      </c>
      <c r="S74" s="1">
        <v>-0.27777800000000002</v>
      </c>
      <c r="T74" s="1"/>
      <c r="U74" s="1">
        <f t="shared" si="8"/>
        <v>-6.6021112967230261E-2</v>
      </c>
      <c r="V74" s="1">
        <f t="shared" si="8"/>
        <v>-2.7816451902890234E-3</v>
      </c>
      <c r="W74" s="1">
        <f t="shared" si="11"/>
        <v>3.2265034580072065E-2</v>
      </c>
      <c r="X74" s="1" t="s">
        <v>28</v>
      </c>
      <c r="Y74" s="1" t="s">
        <v>37</v>
      </c>
      <c r="Z74" s="1">
        <f t="shared" si="10"/>
        <v>15</v>
      </c>
      <c r="AA74" s="1" t="str">
        <f t="shared" si="12"/>
        <v>high quality</v>
      </c>
    </row>
    <row r="75" spans="1:27" x14ac:dyDescent="0.4">
      <c r="A75" s="1">
        <v>74</v>
      </c>
      <c r="B75" s="1">
        <v>10</v>
      </c>
      <c r="C75" s="1" t="s">
        <v>97</v>
      </c>
      <c r="D75" s="1">
        <v>2017</v>
      </c>
      <c r="E75" s="1" t="s">
        <v>98</v>
      </c>
      <c r="F75" s="1" t="s">
        <v>99</v>
      </c>
      <c r="G75" s="1"/>
      <c r="H75" s="1"/>
      <c r="I75" s="1" t="s">
        <v>35</v>
      </c>
      <c r="J75" s="1"/>
      <c r="K75" s="1" t="s">
        <v>40</v>
      </c>
      <c r="L75" s="1"/>
      <c r="M75" s="1"/>
      <c r="N75" s="1" t="s">
        <v>25</v>
      </c>
      <c r="O75" s="1">
        <v>47</v>
      </c>
      <c r="P75" s="1">
        <v>140</v>
      </c>
      <c r="Q75" s="1" t="s">
        <v>70</v>
      </c>
      <c r="R75" s="1">
        <v>0.98658100000000004</v>
      </c>
      <c r="S75" s="1">
        <v>1.0057400000000001</v>
      </c>
      <c r="T75" s="1"/>
      <c r="U75" s="1">
        <f t="shared" ref="U75:V91" si="13">LN(R75)</f>
        <v>-1.3509848425914805E-2</v>
      </c>
      <c r="V75" s="1">
        <f t="shared" si="13"/>
        <v>5.7235889695955982E-3</v>
      </c>
      <c r="W75" s="1">
        <f t="shared" si="11"/>
        <v>9.8129782630155104E-3</v>
      </c>
      <c r="X75" s="1" t="s">
        <v>33</v>
      </c>
      <c r="Y75" s="1" t="s">
        <v>37</v>
      </c>
      <c r="Z75" s="1">
        <f t="shared" ref="Z75:Z105" si="14">2+2+2+2+2+2+2+2</f>
        <v>16</v>
      </c>
      <c r="AA75" s="1" t="str">
        <f t="shared" si="12"/>
        <v>high quality</v>
      </c>
    </row>
    <row r="76" spans="1:27" x14ac:dyDescent="0.4">
      <c r="A76" s="1">
        <v>75</v>
      </c>
      <c r="B76" s="1">
        <v>10</v>
      </c>
      <c r="C76" s="1" t="s">
        <v>97</v>
      </c>
      <c r="D76" s="1">
        <v>2017</v>
      </c>
      <c r="E76" s="1" t="s">
        <v>98</v>
      </c>
      <c r="F76" s="1" t="s">
        <v>99</v>
      </c>
      <c r="G76" s="1"/>
      <c r="H76" s="1"/>
      <c r="I76" s="1" t="s">
        <v>35</v>
      </c>
      <c r="J76" s="1"/>
      <c r="K76" s="1" t="s">
        <v>64</v>
      </c>
      <c r="L76" s="1"/>
      <c r="M76" s="1"/>
      <c r="N76" s="1" t="s">
        <v>25</v>
      </c>
      <c r="O76" s="1">
        <v>13</v>
      </c>
      <c r="P76" s="1">
        <v>28</v>
      </c>
      <c r="Q76" s="1" t="s">
        <v>70</v>
      </c>
      <c r="R76" s="1">
        <v>1.0492900000000001</v>
      </c>
      <c r="S76" s="1">
        <v>1.1329</v>
      </c>
      <c r="T76" s="1"/>
      <c r="U76" s="1">
        <f t="shared" si="13"/>
        <v>4.8113744973350248E-2</v>
      </c>
      <c r="V76" s="1">
        <f t="shared" si="13"/>
        <v>0.12478071689730587</v>
      </c>
      <c r="W76" s="1">
        <f t="shared" si="11"/>
        <v>3.9115802002018175E-2</v>
      </c>
      <c r="X76" s="1" t="s">
        <v>33</v>
      </c>
      <c r="Y76" s="1" t="s">
        <v>37</v>
      </c>
      <c r="Z76" s="1">
        <f t="shared" si="14"/>
        <v>16</v>
      </c>
      <c r="AA76" s="1" t="str">
        <f t="shared" si="12"/>
        <v>high quality</v>
      </c>
    </row>
    <row r="77" spans="1:27" x14ac:dyDescent="0.4">
      <c r="A77" s="1">
        <v>76</v>
      </c>
      <c r="B77" s="1">
        <v>10</v>
      </c>
      <c r="C77" s="1" t="s">
        <v>97</v>
      </c>
      <c r="D77" s="1">
        <v>2017</v>
      </c>
      <c r="E77" s="1" t="s">
        <v>98</v>
      </c>
      <c r="F77" s="1" t="s">
        <v>99</v>
      </c>
      <c r="G77" s="1"/>
      <c r="H77" s="1"/>
      <c r="I77" s="1" t="s">
        <v>35</v>
      </c>
      <c r="J77" s="1"/>
      <c r="K77" s="1" t="s">
        <v>38</v>
      </c>
      <c r="L77" s="1"/>
      <c r="M77" s="1"/>
      <c r="N77" s="1" t="s">
        <v>25</v>
      </c>
      <c r="O77" s="1">
        <v>36</v>
      </c>
      <c r="P77" s="1">
        <v>101</v>
      </c>
      <c r="Q77" s="1" t="s">
        <v>70</v>
      </c>
      <c r="R77" s="1">
        <v>1.16774</v>
      </c>
      <c r="S77" s="1">
        <v>1.21129</v>
      </c>
      <c r="T77" s="1"/>
      <c r="U77" s="1">
        <f t="shared" si="13"/>
        <v>0.155070256886642</v>
      </c>
      <c r="V77" s="1">
        <f t="shared" si="13"/>
        <v>0.19168590741337746</v>
      </c>
      <c r="W77" s="1">
        <f t="shared" si="11"/>
        <v>1.8681454350375236E-2</v>
      </c>
      <c r="X77" s="1" t="s">
        <v>33</v>
      </c>
      <c r="Y77" s="1" t="s">
        <v>37</v>
      </c>
      <c r="Z77" s="1">
        <f t="shared" si="14"/>
        <v>16</v>
      </c>
      <c r="AA77" s="1" t="str">
        <f t="shared" si="12"/>
        <v>high quality</v>
      </c>
    </row>
    <row r="78" spans="1:27" x14ac:dyDescent="0.4">
      <c r="A78" s="1">
        <v>77</v>
      </c>
      <c r="B78" s="1">
        <v>10</v>
      </c>
      <c r="C78" s="1" t="s">
        <v>97</v>
      </c>
      <c r="D78" s="1">
        <v>2017</v>
      </c>
      <c r="E78" s="1" t="s">
        <v>98</v>
      </c>
      <c r="F78" s="1" t="s">
        <v>99</v>
      </c>
      <c r="G78" s="1"/>
      <c r="H78" s="1"/>
      <c r="I78" s="1"/>
      <c r="J78" s="1"/>
      <c r="K78" s="1"/>
      <c r="L78" s="1"/>
      <c r="M78" s="1" t="s">
        <v>183</v>
      </c>
      <c r="N78" s="1" t="s">
        <v>25</v>
      </c>
      <c r="O78" s="1"/>
      <c r="P78" s="1"/>
      <c r="Q78" s="1" t="s">
        <v>70</v>
      </c>
      <c r="R78" s="1">
        <v>0.94564499999999996</v>
      </c>
      <c r="S78" s="1">
        <v>0.97612900000000002</v>
      </c>
      <c r="T78" s="1"/>
      <c r="U78" s="1">
        <f t="shared" si="13"/>
        <v>-5.58880446301286E-2</v>
      </c>
      <c r="V78" s="1">
        <f t="shared" si="13"/>
        <v>-2.4160529171863544E-2</v>
      </c>
      <c r="W78" s="1">
        <f>(V78-U78)/1.96</f>
        <v>1.6187507886869925E-2</v>
      </c>
      <c r="X78" s="1" t="s">
        <v>33</v>
      </c>
      <c r="Y78" s="1" t="s">
        <v>37</v>
      </c>
      <c r="Z78" s="1">
        <f t="shared" si="14"/>
        <v>16</v>
      </c>
      <c r="AA78" s="1" t="str">
        <f>IF(Z78&lt;15,"low quality","high quality")</f>
        <v>high quality</v>
      </c>
    </row>
    <row r="79" spans="1:27" x14ac:dyDescent="0.4">
      <c r="A79" s="1">
        <v>78</v>
      </c>
      <c r="B79" s="1">
        <v>10</v>
      </c>
      <c r="C79" s="1" t="s">
        <v>97</v>
      </c>
      <c r="D79" s="1">
        <v>2017</v>
      </c>
      <c r="E79" s="1" t="s">
        <v>98</v>
      </c>
      <c r="F79" s="1" t="s">
        <v>99</v>
      </c>
      <c r="G79" s="1"/>
      <c r="H79" s="1"/>
      <c r="I79" s="1"/>
      <c r="J79" s="1"/>
      <c r="K79" s="1"/>
      <c r="L79" s="1"/>
      <c r="M79" s="1" t="s">
        <v>184</v>
      </c>
      <c r="N79" s="1" t="s">
        <v>25</v>
      </c>
      <c r="O79" s="1"/>
      <c r="P79" s="1"/>
      <c r="Q79" s="1" t="s">
        <v>70</v>
      </c>
      <c r="R79" s="1">
        <v>1.0022599999999999</v>
      </c>
      <c r="S79" s="1">
        <v>1.16774</v>
      </c>
      <c r="T79" s="1"/>
      <c r="U79" s="1">
        <f t="shared" si="13"/>
        <v>2.257450041215137E-3</v>
      </c>
      <c r="V79" s="1">
        <f t="shared" si="13"/>
        <v>0.155070256886642</v>
      </c>
      <c r="W79" s="1">
        <f>(V79-U79)/1.96</f>
        <v>7.7965717778279015E-2</v>
      </c>
      <c r="X79" s="1" t="s">
        <v>33</v>
      </c>
      <c r="Y79" s="1" t="s">
        <v>37</v>
      </c>
      <c r="Z79" s="1">
        <f t="shared" si="14"/>
        <v>16</v>
      </c>
      <c r="AA79" s="1" t="str">
        <f>IF(Z79&lt;15,"low quality","high quality")</f>
        <v>high quality</v>
      </c>
    </row>
    <row r="80" spans="1:27" x14ac:dyDescent="0.4">
      <c r="A80" s="1">
        <v>79</v>
      </c>
      <c r="B80" s="1">
        <v>10</v>
      </c>
      <c r="C80" s="1" t="s">
        <v>97</v>
      </c>
      <c r="D80" s="1">
        <v>2017</v>
      </c>
      <c r="E80" s="1" t="s">
        <v>98</v>
      </c>
      <c r="F80" s="1" t="s">
        <v>99</v>
      </c>
      <c r="G80" s="1"/>
      <c r="H80" s="1"/>
      <c r="I80" s="1"/>
      <c r="J80" s="1"/>
      <c r="K80" s="1"/>
      <c r="L80" s="1"/>
      <c r="M80" s="1" t="s">
        <v>185</v>
      </c>
      <c r="N80" s="1" t="s">
        <v>25</v>
      </c>
      <c r="O80" s="1"/>
      <c r="P80" s="1"/>
      <c r="Q80" s="1" t="s">
        <v>70</v>
      </c>
      <c r="R80" s="1">
        <v>1.1546799999999999</v>
      </c>
      <c r="S80" s="1">
        <v>1.28532</v>
      </c>
      <c r="T80" s="1"/>
      <c r="U80" s="1">
        <f t="shared" si="13"/>
        <v>0.14382324930951976</v>
      </c>
      <c r="V80" s="1">
        <f t="shared" si="13"/>
        <v>0.25100771458240156</v>
      </c>
      <c r="W80" s="1">
        <f>(V80-U80)/1.96</f>
        <v>5.4685951669837661E-2</v>
      </c>
      <c r="X80" s="1" t="s">
        <v>33</v>
      </c>
      <c r="Y80" s="1" t="s">
        <v>37</v>
      </c>
      <c r="Z80" s="1">
        <f t="shared" si="14"/>
        <v>16</v>
      </c>
      <c r="AA80" s="1" t="str">
        <f>IF(Z80&lt;15,"low quality","high quality")</f>
        <v>high quality</v>
      </c>
    </row>
    <row r="81" spans="1:27" x14ac:dyDescent="0.4">
      <c r="A81" s="1">
        <v>80</v>
      </c>
      <c r="B81" s="1">
        <v>10</v>
      </c>
      <c r="C81" s="1" t="s">
        <v>97</v>
      </c>
      <c r="D81" s="1">
        <v>2017</v>
      </c>
      <c r="E81" s="1" t="s">
        <v>98</v>
      </c>
      <c r="F81" s="1" t="s">
        <v>99</v>
      </c>
      <c r="G81" s="1"/>
      <c r="H81" s="1"/>
      <c r="I81" s="1"/>
      <c r="J81" s="1"/>
      <c r="K81" s="1"/>
      <c r="L81" s="1" t="s">
        <v>44</v>
      </c>
      <c r="M81" s="1"/>
      <c r="N81" s="1" t="s">
        <v>25</v>
      </c>
      <c r="O81" s="1"/>
      <c r="P81" s="1"/>
      <c r="Q81" s="1" t="s">
        <v>70</v>
      </c>
      <c r="R81" s="1">
        <v>1.21</v>
      </c>
      <c r="S81" s="1">
        <v>1.3</v>
      </c>
      <c r="T81" s="1"/>
      <c r="U81" s="1">
        <f t="shared" si="13"/>
        <v>0.1906203596086497</v>
      </c>
      <c r="V81" s="1">
        <f t="shared" si="13"/>
        <v>0.26236426446749106</v>
      </c>
      <c r="W81" s="1">
        <f t="shared" si="11"/>
        <v>3.6604033091245589E-2</v>
      </c>
      <c r="X81" s="1" t="s">
        <v>33</v>
      </c>
      <c r="Y81" s="1" t="s">
        <v>37</v>
      </c>
      <c r="Z81" s="1">
        <f t="shared" si="14"/>
        <v>16</v>
      </c>
      <c r="AA81" s="1" t="str">
        <f t="shared" si="12"/>
        <v>high quality</v>
      </c>
    </row>
    <row r="82" spans="1:27" x14ac:dyDescent="0.4">
      <c r="A82" s="1">
        <v>81</v>
      </c>
      <c r="B82" s="1">
        <v>10</v>
      </c>
      <c r="C82" s="1" t="s">
        <v>97</v>
      </c>
      <c r="D82" s="1">
        <v>2017</v>
      </c>
      <c r="E82" s="1" t="s">
        <v>98</v>
      </c>
      <c r="F82" s="1" t="s">
        <v>99</v>
      </c>
      <c r="G82" s="1"/>
      <c r="H82" s="1"/>
      <c r="I82" s="1"/>
      <c r="J82" s="1"/>
      <c r="K82" s="1"/>
      <c r="L82" s="1" t="s">
        <v>43</v>
      </c>
      <c r="M82" s="1"/>
      <c r="N82" s="1" t="s">
        <v>25</v>
      </c>
      <c r="O82" s="1"/>
      <c r="P82" s="1"/>
      <c r="Q82" s="1" t="s">
        <v>70</v>
      </c>
      <c r="R82" s="1">
        <v>1.0900000000000001</v>
      </c>
      <c r="S82" s="1">
        <v>1.1499999999999999</v>
      </c>
      <c r="T82" s="1"/>
      <c r="U82" s="1">
        <f t="shared" si="13"/>
        <v>8.6177696241052412E-2</v>
      </c>
      <c r="V82" s="1">
        <f t="shared" si="13"/>
        <v>0.13976194237515863</v>
      </c>
      <c r="W82" s="1">
        <f t="shared" si="11"/>
        <v>2.7338901088829703E-2</v>
      </c>
      <c r="X82" s="1" t="s">
        <v>33</v>
      </c>
      <c r="Y82" s="1" t="s">
        <v>37</v>
      </c>
      <c r="Z82" s="1">
        <f t="shared" si="14"/>
        <v>16</v>
      </c>
      <c r="AA82" s="1" t="str">
        <f t="shared" si="12"/>
        <v>high quality</v>
      </c>
    </row>
    <row r="83" spans="1:27" x14ac:dyDescent="0.4">
      <c r="A83" s="1">
        <v>82</v>
      </c>
      <c r="B83" s="1">
        <v>10</v>
      </c>
      <c r="C83" s="1" t="s">
        <v>97</v>
      </c>
      <c r="D83" s="1">
        <v>2017</v>
      </c>
      <c r="E83" s="1" t="s">
        <v>98</v>
      </c>
      <c r="F83" s="1" t="s">
        <v>99</v>
      </c>
      <c r="G83" s="1"/>
      <c r="H83" s="1"/>
      <c r="I83" s="1"/>
      <c r="J83" s="1" t="s">
        <v>54</v>
      </c>
      <c r="K83" s="1"/>
      <c r="L83" s="1"/>
      <c r="M83" s="1"/>
      <c r="N83" s="1" t="s">
        <v>25</v>
      </c>
      <c r="O83" s="1"/>
      <c r="P83" s="1"/>
      <c r="Q83" s="1" t="s">
        <v>70</v>
      </c>
      <c r="R83" s="1">
        <v>0.86473699999999998</v>
      </c>
      <c r="S83" s="1">
        <v>0.981263</v>
      </c>
      <c r="T83" s="1"/>
      <c r="U83" s="1">
        <f t="shared" si="13"/>
        <v>-0.14532986452446242</v>
      </c>
      <c r="V83" s="1">
        <f t="shared" si="13"/>
        <v>-1.8914761565634933E-2</v>
      </c>
      <c r="W83" s="1">
        <f t="shared" si="11"/>
        <v>6.449750150960587E-2</v>
      </c>
      <c r="X83" s="1" t="s">
        <v>33</v>
      </c>
      <c r="Y83" s="1" t="s">
        <v>37</v>
      </c>
      <c r="Z83" s="1">
        <f t="shared" si="14"/>
        <v>16</v>
      </c>
      <c r="AA83" s="1" t="str">
        <f t="shared" si="12"/>
        <v>high quality</v>
      </c>
    </row>
    <row r="84" spans="1:27" x14ac:dyDescent="0.4">
      <c r="A84" s="1">
        <v>83</v>
      </c>
      <c r="B84" s="1">
        <v>10</v>
      </c>
      <c r="C84" s="1" t="s">
        <v>97</v>
      </c>
      <c r="D84" s="1">
        <v>2017</v>
      </c>
      <c r="E84" s="1" t="s">
        <v>98</v>
      </c>
      <c r="F84" s="1" t="s">
        <v>99</v>
      </c>
      <c r="G84" s="1"/>
      <c r="H84" s="1"/>
      <c r="I84" s="1"/>
      <c r="J84" s="1" t="s">
        <v>55</v>
      </c>
      <c r="K84" s="1"/>
      <c r="L84" s="1"/>
      <c r="M84" s="1"/>
      <c r="N84" s="1" t="s">
        <v>25</v>
      </c>
      <c r="O84" s="1"/>
      <c r="P84" s="1"/>
      <c r="Q84" s="1" t="s">
        <v>70</v>
      </c>
      <c r="R84" s="1">
        <v>1.0494699999999999</v>
      </c>
      <c r="S84" s="1">
        <v>1.0921099999999999</v>
      </c>
      <c r="T84" s="1"/>
      <c r="U84" s="1">
        <f t="shared" si="13"/>
        <v>4.8285274829495003E-2</v>
      </c>
      <c r="V84" s="1">
        <f t="shared" si="13"/>
        <v>8.8111604850258082E-2</v>
      </c>
      <c r="W84" s="1">
        <f t="shared" si="11"/>
        <v>2.0319556133042389E-2</v>
      </c>
      <c r="X84" s="1" t="s">
        <v>33</v>
      </c>
      <c r="Y84" s="1" t="s">
        <v>37</v>
      </c>
      <c r="Z84" s="1">
        <f t="shared" si="14"/>
        <v>16</v>
      </c>
      <c r="AA84" s="1" t="str">
        <f t="shared" si="12"/>
        <v>high quality</v>
      </c>
    </row>
    <row r="85" spans="1:27" x14ac:dyDescent="0.4">
      <c r="A85" s="1">
        <v>84</v>
      </c>
      <c r="B85" s="1">
        <v>10</v>
      </c>
      <c r="C85" s="1" t="s">
        <v>97</v>
      </c>
      <c r="D85" s="1">
        <v>2017</v>
      </c>
      <c r="E85" s="1" t="s">
        <v>98</v>
      </c>
      <c r="F85" s="1" t="s">
        <v>99</v>
      </c>
      <c r="G85" s="1"/>
      <c r="H85" s="1"/>
      <c r="I85" s="1"/>
      <c r="J85" s="1" t="s">
        <v>56</v>
      </c>
      <c r="K85" s="1"/>
      <c r="L85" s="1"/>
      <c r="M85" s="1"/>
      <c r="N85" s="1" t="s">
        <v>25</v>
      </c>
      <c r="O85" s="1"/>
      <c r="P85" s="1"/>
      <c r="Q85" s="1" t="s">
        <v>70</v>
      </c>
      <c r="R85" s="1">
        <v>1.23705</v>
      </c>
      <c r="S85" s="1">
        <v>1.3109500000000001</v>
      </c>
      <c r="T85" s="1"/>
      <c r="U85" s="1">
        <f t="shared" si="13"/>
        <v>0.21272951296533704</v>
      </c>
      <c r="V85" s="1">
        <f t="shared" si="13"/>
        <v>0.27075206522893519</v>
      </c>
      <c r="W85" s="1">
        <f t="shared" si="11"/>
        <v>2.9603342991631709E-2</v>
      </c>
      <c r="X85" s="1" t="s">
        <v>33</v>
      </c>
      <c r="Y85" s="1" t="s">
        <v>37</v>
      </c>
      <c r="Z85" s="1">
        <f t="shared" si="14"/>
        <v>16</v>
      </c>
      <c r="AA85" s="1" t="str">
        <f t="shared" si="12"/>
        <v>high quality</v>
      </c>
    </row>
    <row r="86" spans="1:27" x14ac:dyDescent="0.4">
      <c r="A86" s="1">
        <v>85</v>
      </c>
      <c r="B86" s="1">
        <v>10</v>
      </c>
      <c r="C86" s="1" t="s">
        <v>97</v>
      </c>
      <c r="D86" s="1">
        <v>2017</v>
      </c>
      <c r="E86" s="1" t="s">
        <v>98</v>
      </c>
      <c r="F86" s="1" t="s">
        <v>91</v>
      </c>
      <c r="G86" s="1" t="s">
        <v>102</v>
      </c>
      <c r="H86" s="1"/>
      <c r="I86" s="1"/>
      <c r="J86" s="1"/>
      <c r="K86" s="1"/>
      <c r="L86" s="1"/>
      <c r="M86" s="1"/>
      <c r="N86" s="1" t="s">
        <v>25</v>
      </c>
      <c r="O86" s="1"/>
      <c r="P86" s="1"/>
      <c r="Q86" s="1" t="s">
        <v>70</v>
      </c>
      <c r="R86" s="1">
        <v>0.86</v>
      </c>
      <c r="S86" s="1">
        <v>1</v>
      </c>
      <c r="T86" s="1"/>
      <c r="U86" s="1">
        <f t="shared" si="13"/>
        <v>-0.15082288973458366</v>
      </c>
      <c r="V86" s="1">
        <f t="shared" si="13"/>
        <v>0</v>
      </c>
      <c r="W86" s="1">
        <f t="shared" si="11"/>
        <v>7.6950453946216149E-2</v>
      </c>
      <c r="X86" s="1" t="s">
        <v>33</v>
      </c>
      <c r="Y86" s="1" t="s">
        <v>37</v>
      </c>
      <c r="Z86" s="1">
        <f t="shared" si="14"/>
        <v>16</v>
      </c>
      <c r="AA86" s="1" t="str">
        <f t="shared" si="12"/>
        <v>high quality</v>
      </c>
    </row>
    <row r="87" spans="1:27" x14ac:dyDescent="0.4">
      <c r="A87" s="1">
        <v>86</v>
      </c>
      <c r="B87" s="1">
        <v>10</v>
      </c>
      <c r="C87" s="1" t="s">
        <v>97</v>
      </c>
      <c r="D87" s="1">
        <v>2017</v>
      </c>
      <c r="E87" s="1" t="s">
        <v>98</v>
      </c>
      <c r="F87" s="1" t="s">
        <v>92</v>
      </c>
      <c r="G87" s="1" t="s">
        <v>76</v>
      </c>
      <c r="H87" s="1"/>
      <c r="I87" s="1"/>
      <c r="J87" s="1"/>
      <c r="K87" s="1"/>
      <c r="L87" s="1"/>
      <c r="M87" s="1"/>
      <c r="N87" s="1" t="s">
        <v>25</v>
      </c>
      <c r="O87" s="1"/>
      <c r="P87" s="1"/>
      <c r="Q87" s="1" t="s">
        <v>70</v>
      </c>
      <c r="R87" s="1">
        <v>0.99</v>
      </c>
      <c r="S87" s="1">
        <v>1.01</v>
      </c>
      <c r="T87" s="1"/>
      <c r="U87" s="1">
        <f t="shared" si="13"/>
        <v>-1.0050335853501451E-2</v>
      </c>
      <c r="V87" s="1">
        <f t="shared" si="13"/>
        <v>9.950330853168092E-3</v>
      </c>
      <c r="W87" s="1">
        <f t="shared" si="11"/>
        <v>1.0204421789117114E-2</v>
      </c>
      <c r="X87" s="1" t="s">
        <v>33</v>
      </c>
      <c r="Y87" s="1" t="s">
        <v>37</v>
      </c>
      <c r="Z87" s="1">
        <f t="shared" si="14"/>
        <v>16</v>
      </c>
      <c r="AA87" s="1" t="str">
        <f t="shared" si="12"/>
        <v>high quality</v>
      </c>
    </row>
    <row r="88" spans="1:27" x14ac:dyDescent="0.4">
      <c r="A88" s="1">
        <v>87</v>
      </c>
      <c r="B88" s="1">
        <v>10</v>
      </c>
      <c r="C88" s="1" t="s">
        <v>97</v>
      </c>
      <c r="D88" s="1">
        <v>2017</v>
      </c>
      <c r="E88" s="1" t="s">
        <v>98</v>
      </c>
      <c r="F88" s="1" t="s">
        <v>93</v>
      </c>
      <c r="G88" s="1" t="s">
        <v>76</v>
      </c>
      <c r="H88" s="1"/>
      <c r="I88" s="1"/>
      <c r="J88" s="1"/>
      <c r="K88" s="1"/>
      <c r="L88" s="1"/>
      <c r="M88" s="1"/>
      <c r="N88" s="1" t="s">
        <v>25</v>
      </c>
      <c r="O88" s="1"/>
      <c r="P88" s="1"/>
      <c r="Q88" s="1" t="s">
        <v>70</v>
      </c>
      <c r="R88" s="1">
        <v>1</v>
      </c>
      <c r="S88" s="1">
        <v>1.03</v>
      </c>
      <c r="T88" s="1"/>
      <c r="U88" s="1">
        <f t="shared" si="13"/>
        <v>0</v>
      </c>
      <c r="V88" s="1">
        <f t="shared" si="13"/>
        <v>2.9558802241544429E-2</v>
      </c>
      <c r="W88" s="1">
        <f t="shared" si="11"/>
        <v>1.5081021551808382E-2</v>
      </c>
      <c r="X88" s="1" t="s">
        <v>33</v>
      </c>
      <c r="Y88" s="1" t="s">
        <v>37</v>
      </c>
      <c r="Z88" s="1">
        <f t="shared" si="14"/>
        <v>16</v>
      </c>
      <c r="AA88" s="1" t="str">
        <f t="shared" si="12"/>
        <v>high quality</v>
      </c>
    </row>
    <row r="89" spans="1:27" x14ac:dyDescent="0.4">
      <c r="A89" s="1">
        <v>88</v>
      </c>
      <c r="B89" s="1">
        <v>10</v>
      </c>
      <c r="C89" s="1" t="s">
        <v>97</v>
      </c>
      <c r="D89" s="1">
        <v>2017</v>
      </c>
      <c r="E89" s="1" t="s">
        <v>98</v>
      </c>
      <c r="F89" s="1" t="s">
        <v>94</v>
      </c>
      <c r="G89" s="1" t="s">
        <v>76</v>
      </c>
      <c r="H89" s="1"/>
      <c r="I89" s="1"/>
      <c r="J89" s="1"/>
      <c r="K89" s="1"/>
      <c r="L89" s="1"/>
      <c r="M89" s="1"/>
      <c r="N89" s="1" t="s">
        <v>25</v>
      </c>
      <c r="O89" s="1"/>
      <c r="P89" s="1"/>
      <c r="Q89" s="1" t="s">
        <v>70</v>
      </c>
      <c r="R89" s="1">
        <v>1.0900000000000001</v>
      </c>
      <c r="S89" s="1">
        <v>1.1399999999999999</v>
      </c>
      <c r="T89" s="1"/>
      <c r="U89" s="1">
        <f t="shared" si="13"/>
        <v>8.6177696241052412E-2</v>
      </c>
      <c r="V89" s="1">
        <f t="shared" si="13"/>
        <v>0.131028262406404</v>
      </c>
      <c r="W89" s="1">
        <f t="shared" si="11"/>
        <v>2.2882941921097751E-2</v>
      </c>
      <c r="X89" s="1" t="s">
        <v>33</v>
      </c>
      <c r="Y89" s="1" t="s">
        <v>37</v>
      </c>
      <c r="Z89" s="1">
        <f t="shared" si="14"/>
        <v>16</v>
      </c>
      <c r="AA89" s="1" t="str">
        <f t="shared" si="12"/>
        <v>high quality</v>
      </c>
    </row>
    <row r="90" spans="1:27" x14ac:dyDescent="0.4">
      <c r="A90" s="1">
        <v>89</v>
      </c>
      <c r="B90" s="1">
        <v>10</v>
      </c>
      <c r="C90" s="1" t="s">
        <v>97</v>
      </c>
      <c r="D90" s="1">
        <v>2017</v>
      </c>
      <c r="E90" s="1" t="s">
        <v>98</v>
      </c>
      <c r="F90" s="1" t="s">
        <v>95</v>
      </c>
      <c r="G90" s="1" t="s">
        <v>104</v>
      </c>
      <c r="H90" s="1"/>
      <c r="I90" s="1"/>
      <c r="J90" s="1"/>
      <c r="K90" s="1"/>
      <c r="L90" s="1"/>
      <c r="M90" s="1"/>
      <c r="N90" s="1" t="s">
        <v>25</v>
      </c>
      <c r="O90" s="1"/>
      <c r="P90" s="1"/>
      <c r="Q90" s="1" t="s">
        <v>70</v>
      </c>
      <c r="R90" s="1">
        <v>1.0900000000000001</v>
      </c>
      <c r="S90" s="1">
        <v>1.1499999999999999</v>
      </c>
      <c r="T90" s="1"/>
      <c r="U90" s="1">
        <f t="shared" si="13"/>
        <v>8.6177696241052412E-2</v>
      </c>
      <c r="V90" s="1">
        <f t="shared" si="13"/>
        <v>0.13976194237515863</v>
      </c>
      <c r="W90" s="1">
        <f t="shared" si="11"/>
        <v>2.7338901088829703E-2</v>
      </c>
      <c r="X90" s="1" t="s">
        <v>33</v>
      </c>
      <c r="Y90" s="1" t="s">
        <v>37</v>
      </c>
      <c r="Z90" s="1">
        <f t="shared" si="14"/>
        <v>16</v>
      </c>
      <c r="AA90" s="1" t="str">
        <f t="shared" si="12"/>
        <v>high quality</v>
      </c>
    </row>
    <row r="91" spans="1:27" x14ac:dyDescent="0.4">
      <c r="A91" s="1">
        <v>90</v>
      </c>
      <c r="B91" s="1">
        <v>10</v>
      </c>
      <c r="C91" s="1" t="s">
        <v>97</v>
      </c>
      <c r="D91" s="1">
        <v>2017</v>
      </c>
      <c r="E91" s="1" t="s">
        <v>98</v>
      </c>
      <c r="F91" s="1" t="s">
        <v>96</v>
      </c>
      <c r="G91" s="1" t="s">
        <v>104</v>
      </c>
      <c r="H91" s="1"/>
      <c r="I91" s="1"/>
      <c r="J91" s="1"/>
      <c r="K91" s="1"/>
      <c r="L91" s="1"/>
      <c r="M91" s="1"/>
      <c r="N91" s="1" t="s">
        <v>25</v>
      </c>
      <c r="O91" s="1"/>
      <c r="P91" s="1"/>
      <c r="Q91" s="1" t="s">
        <v>70</v>
      </c>
      <c r="R91" s="1">
        <v>0.98</v>
      </c>
      <c r="S91" s="1">
        <v>1.22</v>
      </c>
      <c r="T91" s="1"/>
      <c r="U91" s="1">
        <f t="shared" si="13"/>
        <v>-2.0202707317519466E-2</v>
      </c>
      <c r="V91" s="1">
        <f t="shared" si="13"/>
        <v>0.19885085874516517</v>
      </c>
      <c r="W91" s="1">
        <f t="shared" si="11"/>
        <v>0.11176202350136971</v>
      </c>
      <c r="X91" s="1" t="s">
        <v>33</v>
      </c>
      <c r="Y91" s="1" t="s">
        <v>37</v>
      </c>
      <c r="Z91" s="1">
        <f t="shared" si="14"/>
        <v>16</v>
      </c>
      <c r="AA91" s="1" t="str">
        <f t="shared" si="12"/>
        <v>high quality</v>
      </c>
    </row>
    <row r="92" spans="1:27" x14ac:dyDescent="0.4">
      <c r="A92" s="1">
        <v>91</v>
      </c>
      <c r="B92" s="1">
        <v>11</v>
      </c>
      <c r="C92" s="1" t="s">
        <v>84</v>
      </c>
      <c r="D92" s="1">
        <v>2023</v>
      </c>
      <c r="E92" s="1" t="s">
        <v>100</v>
      </c>
      <c r="F92" s="1" t="s">
        <v>90</v>
      </c>
      <c r="G92" s="1"/>
      <c r="H92" s="1"/>
      <c r="I92" s="1" t="s">
        <v>82</v>
      </c>
      <c r="J92" s="1"/>
      <c r="K92" s="1"/>
      <c r="L92" s="1"/>
      <c r="M92" s="1"/>
      <c r="N92" s="1" t="s">
        <v>25</v>
      </c>
      <c r="O92" s="1"/>
      <c r="P92" s="1">
        <v>229</v>
      </c>
      <c r="Q92" s="1" t="s">
        <v>27</v>
      </c>
      <c r="R92" s="1">
        <v>5.1694899999999997</v>
      </c>
      <c r="S92" s="1">
        <v>9.5762699999999992</v>
      </c>
      <c r="T92" s="1"/>
      <c r="U92" s="1">
        <f t="shared" ref="U92:V105" si="15">LN(R92*0.01+1)</f>
        <v>5.0403053240464742E-2</v>
      </c>
      <c r="V92" s="1">
        <f t="shared" si="15"/>
        <v>9.145065048461419E-2</v>
      </c>
      <c r="W92" s="1">
        <f t="shared" si="11"/>
        <v>2.094265165517829E-2</v>
      </c>
      <c r="X92" s="1" t="s">
        <v>33</v>
      </c>
      <c r="Y92" s="1" t="s">
        <v>37</v>
      </c>
      <c r="Z92" s="1">
        <f t="shared" si="14"/>
        <v>16</v>
      </c>
      <c r="AA92" s="1" t="str">
        <f t="shared" si="12"/>
        <v>high quality</v>
      </c>
    </row>
    <row r="93" spans="1:27" x14ac:dyDescent="0.4">
      <c r="A93" s="1">
        <v>92</v>
      </c>
      <c r="B93" s="1">
        <v>11</v>
      </c>
      <c r="C93" s="1" t="s">
        <v>84</v>
      </c>
      <c r="D93" s="1">
        <v>2023</v>
      </c>
      <c r="E93" s="1" t="s">
        <v>100</v>
      </c>
      <c r="F93" s="1" t="s">
        <v>90</v>
      </c>
      <c r="G93" s="1"/>
      <c r="H93" s="1"/>
      <c r="I93" s="1" t="s">
        <v>88</v>
      </c>
      <c r="J93" s="1"/>
      <c r="K93" s="1"/>
      <c r="L93" s="1"/>
      <c r="M93" s="1"/>
      <c r="N93" s="1" t="s">
        <v>25</v>
      </c>
      <c r="O93" s="1"/>
      <c r="P93" s="1">
        <v>478</v>
      </c>
      <c r="Q93" s="1" t="s">
        <v>27</v>
      </c>
      <c r="R93" s="1">
        <v>7.9661</v>
      </c>
      <c r="S93" s="1">
        <v>11.949199999999999</v>
      </c>
      <c r="T93" s="1"/>
      <c r="U93" s="1">
        <f t="shared" si="15"/>
        <v>7.6647102973810943E-2</v>
      </c>
      <c r="V93" s="1">
        <f t="shared" si="15"/>
        <v>0.11287501098379672</v>
      </c>
      <c r="W93" s="1">
        <f t="shared" si="11"/>
        <v>1.848362653570703E-2</v>
      </c>
      <c r="X93" s="1" t="s">
        <v>33</v>
      </c>
      <c r="Y93" s="1" t="s">
        <v>37</v>
      </c>
      <c r="Z93" s="1">
        <f t="shared" si="14"/>
        <v>16</v>
      </c>
      <c r="AA93" s="1" t="str">
        <f t="shared" si="12"/>
        <v>high quality</v>
      </c>
    </row>
    <row r="94" spans="1:27" x14ac:dyDescent="0.4">
      <c r="A94" s="1">
        <v>93</v>
      </c>
      <c r="B94" s="1">
        <v>11</v>
      </c>
      <c r="C94" s="1" t="s">
        <v>84</v>
      </c>
      <c r="D94" s="1">
        <v>2023</v>
      </c>
      <c r="E94" s="1" t="s">
        <v>100</v>
      </c>
      <c r="F94" s="1" t="s">
        <v>90</v>
      </c>
      <c r="G94" s="1"/>
      <c r="H94" s="1"/>
      <c r="I94" s="1" t="s">
        <v>35</v>
      </c>
      <c r="J94" s="1"/>
      <c r="K94" s="1"/>
      <c r="L94" s="1"/>
      <c r="M94" s="1"/>
      <c r="N94" s="1" t="s">
        <v>25</v>
      </c>
      <c r="O94" s="1"/>
      <c r="P94" s="1">
        <v>184</v>
      </c>
      <c r="Q94" s="1" t="s">
        <v>27</v>
      </c>
      <c r="R94" s="1">
        <v>14.661</v>
      </c>
      <c r="S94" s="1">
        <v>19.745799999999999</v>
      </c>
      <c r="T94" s="1"/>
      <c r="U94" s="1">
        <f t="shared" si="15"/>
        <v>0.13680976289140656</v>
      </c>
      <c r="V94" s="1">
        <f t="shared" si="15"/>
        <v>0.1802009766189652</v>
      </c>
      <c r="W94" s="1">
        <f t="shared" si="11"/>
        <v>2.2138374350795222E-2</v>
      </c>
      <c r="X94" s="1" t="s">
        <v>33</v>
      </c>
      <c r="Y94" s="1" t="s">
        <v>37</v>
      </c>
      <c r="Z94" s="1">
        <f t="shared" si="14"/>
        <v>16</v>
      </c>
      <c r="AA94" s="1" t="str">
        <f t="shared" si="12"/>
        <v>high quality</v>
      </c>
    </row>
    <row r="95" spans="1:27" x14ac:dyDescent="0.4">
      <c r="A95" s="1">
        <v>94</v>
      </c>
      <c r="B95" s="1">
        <v>11</v>
      </c>
      <c r="C95" s="1" t="s">
        <v>84</v>
      </c>
      <c r="D95" s="1">
        <v>2023</v>
      </c>
      <c r="E95" s="1" t="s">
        <v>100</v>
      </c>
      <c r="F95" s="1" t="s">
        <v>90</v>
      </c>
      <c r="G95" s="1"/>
      <c r="H95" s="1"/>
      <c r="I95" s="1"/>
      <c r="J95" s="1"/>
      <c r="K95" s="1" t="s">
        <v>38</v>
      </c>
      <c r="L95" s="1"/>
      <c r="M95" s="1"/>
      <c r="N95" s="1" t="s">
        <v>25</v>
      </c>
      <c r="O95" s="1"/>
      <c r="P95" s="1">
        <v>625</v>
      </c>
      <c r="Q95" s="1" t="s">
        <v>27</v>
      </c>
      <c r="R95" s="1">
        <v>9.4512199999999993</v>
      </c>
      <c r="S95" s="1">
        <v>13.0488</v>
      </c>
      <c r="T95" s="1"/>
      <c r="U95" s="1">
        <f t="shared" si="15"/>
        <v>9.0308784560959685E-2</v>
      </c>
      <c r="V95" s="1">
        <f t="shared" si="15"/>
        <v>0.12264939790732565</v>
      </c>
      <c r="W95" s="1">
        <f t="shared" si="11"/>
        <v>1.6500312931819371E-2</v>
      </c>
      <c r="X95" s="1" t="s">
        <v>33</v>
      </c>
      <c r="Y95" s="1" t="s">
        <v>37</v>
      </c>
      <c r="Z95" s="1">
        <f t="shared" si="14"/>
        <v>16</v>
      </c>
      <c r="AA95" s="1" t="str">
        <f t="shared" si="12"/>
        <v>high quality</v>
      </c>
    </row>
    <row r="96" spans="1:27" x14ac:dyDescent="0.4">
      <c r="A96" s="1">
        <v>95</v>
      </c>
      <c r="B96" s="1">
        <v>11</v>
      </c>
      <c r="C96" s="1" t="s">
        <v>84</v>
      </c>
      <c r="D96" s="1">
        <v>2023</v>
      </c>
      <c r="E96" s="1" t="s">
        <v>100</v>
      </c>
      <c r="F96" s="1" t="s">
        <v>90</v>
      </c>
      <c r="G96" s="1"/>
      <c r="H96" s="1"/>
      <c r="I96" s="1"/>
      <c r="J96" s="1"/>
      <c r="K96" s="1" t="s">
        <v>40</v>
      </c>
      <c r="L96" s="1"/>
      <c r="M96" s="1"/>
      <c r="N96" s="1" t="s">
        <v>25</v>
      </c>
      <c r="O96" s="1"/>
      <c r="P96" s="1">
        <v>145</v>
      </c>
      <c r="Q96" s="1" t="s">
        <v>27</v>
      </c>
      <c r="R96" s="1">
        <v>5.12195</v>
      </c>
      <c r="S96" s="1">
        <v>9.3902400000000004</v>
      </c>
      <c r="T96" s="1"/>
      <c r="U96" s="1">
        <f t="shared" si="15"/>
        <v>4.9950918804466136E-2</v>
      </c>
      <c r="V96" s="1">
        <f t="shared" si="15"/>
        <v>8.9751486126026181E-2</v>
      </c>
      <c r="W96" s="1">
        <f t="shared" si="11"/>
        <v>2.0306411898755126E-2</v>
      </c>
      <c r="X96" s="1" t="s">
        <v>33</v>
      </c>
      <c r="Y96" s="1" t="s">
        <v>37</v>
      </c>
      <c r="Z96" s="1">
        <f t="shared" si="14"/>
        <v>16</v>
      </c>
      <c r="AA96" s="1" t="str">
        <f t="shared" si="12"/>
        <v>high quality</v>
      </c>
    </row>
    <row r="97" spans="1:27" x14ac:dyDescent="0.4">
      <c r="A97" s="1">
        <v>96</v>
      </c>
      <c r="B97" s="1">
        <v>11</v>
      </c>
      <c r="C97" s="1" t="s">
        <v>84</v>
      </c>
      <c r="D97" s="1">
        <v>2023</v>
      </c>
      <c r="E97" s="1" t="s">
        <v>100</v>
      </c>
      <c r="F97" s="1" t="s">
        <v>90</v>
      </c>
      <c r="G97" s="1"/>
      <c r="H97" s="1"/>
      <c r="I97" s="1"/>
      <c r="J97" s="1"/>
      <c r="K97" s="1" t="s">
        <v>40</v>
      </c>
      <c r="L97" s="1"/>
      <c r="M97" s="1"/>
      <c r="N97" s="1" t="s">
        <v>25</v>
      </c>
      <c r="O97" s="1"/>
      <c r="P97" s="1">
        <v>50</v>
      </c>
      <c r="Q97" s="1" t="s">
        <v>27</v>
      </c>
      <c r="R97" s="1">
        <v>3.0487799999999998</v>
      </c>
      <c r="S97" s="1">
        <v>8.4146300000000007</v>
      </c>
      <c r="T97" s="1"/>
      <c r="U97" s="1">
        <f t="shared" si="15"/>
        <v>3.0032282365147184E-2</v>
      </c>
      <c r="V97" s="1">
        <f t="shared" si="15"/>
        <v>8.0792857010385702E-2</v>
      </c>
      <c r="W97" s="1">
        <f t="shared" si="11"/>
        <v>2.5898252370019654E-2</v>
      </c>
      <c r="X97" s="1" t="s">
        <v>33</v>
      </c>
      <c r="Y97" s="1" t="s">
        <v>37</v>
      </c>
      <c r="Z97" s="1">
        <f t="shared" si="14"/>
        <v>16</v>
      </c>
      <c r="AA97" s="1" t="str">
        <f t="shared" si="12"/>
        <v>high quality</v>
      </c>
    </row>
    <row r="98" spans="1:27" x14ac:dyDescent="0.4">
      <c r="A98" s="1">
        <v>97</v>
      </c>
      <c r="B98" s="1">
        <v>11</v>
      </c>
      <c r="C98" s="1" t="s">
        <v>84</v>
      </c>
      <c r="D98" s="1">
        <v>2023</v>
      </c>
      <c r="E98" s="1" t="s">
        <v>100</v>
      </c>
      <c r="F98" s="1" t="s">
        <v>90</v>
      </c>
      <c r="G98" s="1"/>
      <c r="H98" s="1"/>
      <c r="I98" s="1"/>
      <c r="J98" s="1"/>
      <c r="K98" s="1" t="s">
        <v>64</v>
      </c>
      <c r="L98" s="1"/>
      <c r="M98" s="1"/>
      <c r="N98" s="1" t="s">
        <v>25</v>
      </c>
      <c r="O98" s="1"/>
      <c r="P98" s="1">
        <v>56</v>
      </c>
      <c r="Q98" s="1" t="s">
        <v>27</v>
      </c>
      <c r="R98" s="1">
        <v>10.7317</v>
      </c>
      <c r="S98" s="1">
        <v>17.561</v>
      </c>
      <c r="T98" s="1"/>
      <c r="U98" s="1">
        <f t="shared" si="15"/>
        <v>0.10193997226369726</v>
      </c>
      <c r="V98" s="1">
        <f t="shared" si="15"/>
        <v>0.161787161821105</v>
      </c>
      <c r="W98" s="1">
        <f t="shared" si="11"/>
        <v>3.0534280386432522E-2</v>
      </c>
      <c r="X98" s="1" t="s">
        <v>33</v>
      </c>
      <c r="Y98" s="1" t="s">
        <v>37</v>
      </c>
      <c r="Z98" s="1">
        <f t="shared" si="14"/>
        <v>16</v>
      </c>
      <c r="AA98" s="1" t="str">
        <f t="shared" si="12"/>
        <v>high quality</v>
      </c>
    </row>
    <row r="99" spans="1:27" x14ac:dyDescent="0.4">
      <c r="A99" s="1">
        <v>98</v>
      </c>
      <c r="B99" s="1">
        <v>11</v>
      </c>
      <c r="C99" s="1" t="s">
        <v>84</v>
      </c>
      <c r="D99" s="1">
        <v>2023</v>
      </c>
      <c r="E99" s="1" t="s">
        <v>100</v>
      </c>
      <c r="F99" s="1" t="s">
        <v>90</v>
      </c>
      <c r="G99" s="1"/>
      <c r="H99" s="1"/>
      <c r="I99" s="1"/>
      <c r="J99" s="1"/>
      <c r="K99" s="1" t="s">
        <v>38</v>
      </c>
      <c r="L99" s="1"/>
      <c r="M99" s="1"/>
      <c r="N99" s="1" t="s">
        <v>25</v>
      </c>
      <c r="O99" s="1"/>
      <c r="P99" s="1">
        <v>253</v>
      </c>
      <c r="Q99" s="1" t="s">
        <v>27</v>
      </c>
      <c r="R99" s="1">
        <v>8.2926800000000007</v>
      </c>
      <c r="S99" s="1">
        <v>11.8902</v>
      </c>
      <c r="T99" s="1"/>
      <c r="U99" s="1">
        <f t="shared" si="15"/>
        <v>7.9667375706843943E-2</v>
      </c>
      <c r="V99" s="1">
        <f t="shared" si="15"/>
        <v>0.11234784729977741</v>
      </c>
      <c r="W99" s="1">
        <f t="shared" si="11"/>
        <v>1.6673709996394628E-2</v>
      </c>
      <c r="X99" s="1" t="s">
        <v>33</v>
      </c>
      <c r="Y99" s="1" t="s">
        <v>37</v>
      </c>
      <c r="Z99" s="1">
        <f t="shared" si="14"/>
        <v>16</v>
      </c>
      <c r="AA99" s="1" t="str">
        <f t="shared" si="12"/>
        <v>high quality</v>
      </c>
    </row>
    <row r="100" spans="1:27" x14ac:dyDescent="0.4">
      <c r="A100" s="1">
        <v>99</v>
      </c>
      <c r="B100" s="1">
        <v>11</v>
      </c>
      <c r="C100" s="1" t="s">
        <v>84</v>
      </c>
      <c r="D100" s="1">
        <v>2023</v>
      </c>
      <c r="E100" s="1" t="s">
        <v>100</v>
      </c>
      <c r="F100" s="1" t="s">
        <v>90</v>
      </c>
      <c r="G100" s="1"/>
      <c r="H100" s="1"/>
      <c r="I100" s="1"/>
      <c r="J100" s="1"/>
      <c r="K100" s="1" t="s">
        <v>38</v>
      </c>
      <c r="L100" s="1"/>
      <c r="M100" s="1"/>
      <c r="N100" s="1" t="s">
        <v>25</v>
      </c>
      <c r="O100" s="1"/>
      <c r="P100" s="1">
        <v>30</v>
      </c>
      <c r="Q100" s="1" t="s">
        <v>27</v>
      </c>
      <c r="R100" s="1">
        <v>3.2317100000000001</v>
      </c>
      <c r="S100" s="1">
        <v>9.7561</v>
      </c>
      <c r="T100" s="1"/>
      <c r="U100" s="1">
        <f t="shared" si="15"/>
        <v>3.1805887304258845E-2</v>
      </c>
      <c r="V100" s="1">
        <f t="shared" si="15"/>
        <v>9.3090445288233931E-2</v>
      </c>
      <c r="W100" s="1">
        <f t="shared" si="11"/>
        <v>3.1267631624477085E-2</v>
      </c>
      <c r="X100" s="1" t="s">
        <v>33</v>
      </c>
      <c r="Y100" s="1" t="s">
        <v>37</v>
      </c>
      <c r="Z100" s="1">
        <f t="shared" si="14"/>
        <v>16</v>
      </c>
      <c r="AA100" s="1" t="str">
        <f t="shared" si="12"/>
        <v>high quality</v>
      </c>
    </row>
    <row r="101" spans="1:27" x14ac:dyDescent="0.4">
      <c r="A101" s="1">
        <v>100</v>
      </c>
      <c r="B101" s="1">
        <v>11</v>
      </c>
      <c r="C101" s="1" t="s">
        <v>84</v>
      </c>
      <c r="D101" s="1">
        <v>2023</v>
      </c>
      <c r="E101" s="1" t="s">
        <v>100</v>
      </c>
      <c r="F101" s="1" t="s">
        <v>90</v>
      </c>
      <c r="G101" s="1"/>
      <c r="H101" s="1"/>
      <c r="I101" s="1"/>
      <c r="J101" s="1"/>
      <c r="K101" s="1" t="s">
        <v>38</v>
      </c>
      <c r="L101" s="1"/>
      <c r="M101" s="1"/>
      <c r="N101" s="1" t="s">
        <v>25</v>
      </c>
      <c r="O101" s="1"/>
      <c r="P101" s="1">
        <v>104</v>
      </c>
      <c r="Q101" s="1" t="s">
        <v>27</v>
      </c>
      <c r="R101" s="1">
        <v>3.3536600000000001</v>
      </c>
      <c r="S101" s="1">
        <v>7.9268299999999998</v>
      </c>
      <c r="T101" s="1"/>
      <c r="U101" s="1">
        <f t="shared" si="15"/>
        <v>3.2986513155598383E-2</v>
      </c>
      <c r="V101" s="1">
        <f t="shared" si="15"/>
        <v>7.6283311529291783E-2</v>
      </c>
      <c r="W101" s="1">
        <f t="shared" si="11"/>
        <v>2.2090203251884388E-2</v>
      </c>
      <c r="X101" s="1" t="s">
        <v>33</v>
      </c>
      <c r="Y101" s="1" t="s">
        <v>37</v>
      </c>
      <c r="Z101" s="1">
        <f t="shared" si="14"/>
        <v>16</v>
      </c>
      <c r="AA101" s="1" t="str">
        <f t="shared" si="12"/>
        <v>high quality</v>
      </c>
    </row>
    <row r="102" spans="1:27" x14ac:dyDescent="0.4">
      <c r="A102" s="1">
        <v>101</v>
      </c>
      <c r="B102" s="1">
        <v>11</v>
      </c>
      <c r="C102" s="1" t="s">
        <v>84</v>
      </c>
      <c r="D102" s="1">
        <v>2023</v>
      </c>
      <c r="E102" s="1" t="s">
        <v>100</v>
      </c>
      <c r="F102" s="1" t="s">
        <v>90</v>
      </c>
      <c r="G102" s="1"/>
      <c r="H102" s="1"/>
      <c r="I102" s="1"/>
      <c r="J102" s="1"/>
      <c r="K102" s="1" t="s">
        <v>38</v>
      </c>
      <c r="L102" s="1"/>
      <c r="M102" s="1"/>
      <c r="N102" s="1" t="s">
        <v>25</v>
      </c>
      <c r="O102" s="1"/>
      <c r="P102" s="1">
        <v>77</v>
      </c>
      <c r="Q102" s="1" t="s">
        <v>27</v>
      </c>
      <c r="R102" s="1">
        <v>2.2561</v>
      </c>
      <c r="S102" s="1">
        <v>7.5609799999999998</v>
      </c>
      <c r="T102" s="1"/>
      <c r="U102" s="1">
        <f t="shared" si="15"/>
        <v>2.2310264857081388E-2</v>
      </c>
      <c r="V102" s="1">
        <f t="shared" si="15"/>
        <v>7.288775656481826E-2</v>
      </c>
      <c r="W102" s="1">
        <f t="shared" si="11"/>
        <v>2.5804842708029015E-2</v>
      </c>
      <c r="X102" s="1" t="s">
        <v>33</v>
      </c>
      <c r="Y102" s="1" t="s">
        <v>37</v>
      </c>
      <c r="Z102" s="1">
        <f t="shared" si="14"/>
        <v>16</v>
      </c>
      <c r="AA102" s="1" t="str">
        <f t="shared" si="12"/>
        <v>high quality</v>
      </c>
    </row>
    <row r="103" spans="1:27" x14ac:dyDescent="0.4">
      <c r="A103" s="1">
        <v>102</v>
      </c>
      <c r="B103" s="1">
        <v>11</v>
      </c>
      <c r="C103" s="1" t="s">
        <v>84</v>
      </c>
      <c r="D103" s="1">
        <v>2023</v>
      </c>
      <c r="E103" s="1" t="s">
        <v>100</v>
      </c>
      <c r="F103" s="1" t="s">
        <v>90</v>
      </c>
      <c r="G103" s="1"/>
      <c r="H103" s="1"/>
      <c r="I103" s="1"/>
      <c r="J103" s="1"/>
      <c r="K103" s="1" t="s">
        <v>40</v>
      </c>
      <c r="L103" s="1"/>
      <c r="M103" s="1"/>
      <c r="N103" s="1" t="s">
        <v>25</v>
      </c>
      <c r="O103" s="1"/>
      <c r="P103" s="1">
        <v>38</v>
      </c>
      <c r="Q103" s="1" t="s">
        <v>27</v>
      </c>
      <c r="R103" s="1">
        <v>2.5</v>
      </c>
      <c r="S103" s="1">
        <v>8.0487800000000007</v>
      </c>
      <c r="T103" s="1"/>
      <c r="U103" s="1">
        <f t="shared" si="15"/>
        <v>2.4692612590371414E-2</v>
      </c>
      <c r="V103" s="1">
        <f t="shared" si="15"/>
        <v>7.7412605832109446E-2</v>
      </c>
      <c r="W103" s="1">
        <f t="shared" si="11"/>
        <v>2.6897955735580629E-2</v>
      </c>
      <c r="X103" s="1" t="s">
        <v>33</v>
      </c>
      <c r="Y103" s="1" t="s">
        <v>37</v>
      </c>
      <c r="Z103" s="1">
        <f t="shared" si="14"/>
        <v>16</v>
      </c>
      <c r="AA103" s="1" t="str">
        <f t="shared" si="12"/>
        <v>high quality</v>
      </c>
    </row>
    <row r="104" spans="1:27" x14ac:dyDescent="0.4">
      <c r="A104" s="1">
        <v>103</v>
      </c>
      <c r="B104" s="1">
        <v>11</v>
      </c>
      <c r="C104" s="1" t="s">
        <v>84</v>
      </c>
      <c r="D104" s="1">
        <v>2023</v>
      </c>
      <c r="E104" s="1" t="s">
        <v>100</v>
      </c>
      <c r="F104" s="1" t="s">
        <v>90</v>
      </c>
      <c r="G104" s="1"/>
      <c r="H104" s="1"/>
      <c r="I104" s="1"/>
      <c r="J104" s="1"/>
      <c r="K104" s="1" t="s">
        <v>40</v>
      </c>
      <c r="L104" s="1"/>
      <c r="M104" s="1"/>
      <c r="N104" s="1" t="s">
        <v>25</v>
      </c>
      <c r="O104" s="1"/>
      <c r="P104" s="1">
        <v>124</v>
      </c>
      <c r="Q104" s="1" t="s">
        <v>27</v>
      </c>
      <c r="R104" s="1">
        <v>3.1097600000000001</v>
      </c>
      <c r="S104" s="1">
        <v>7.1951200000000002</v>
      </c>
      <c r="T104" s="1"/>
      <c r="U104" s="1">
        <f t="shared" si="15"/>
        <v>3.0623865927763089E-2</v>
      </c>
      <c r="V104" s="1">
        <f t="shared" si="15"/>
        <v>6.9480539224375179E-2</v>
      </c>
      <c r="W104" s="1">
        <f t="shared" si="11"/>
        <v>1.9824833314598004E-2</v>
      </c>
      <c r="X104" s="1" t="s">
        <v>33</v>
      </c>
      <c r="Y104" s="1" t="s">
        <v>37</v>
      </c>
      <c r="Z104" s="1">
        <f t="shared" si="14"/>
        <v>16</v>
      </c>
      <c r="AA104" s="1" t="str">
        <f t="shared" si="12"/>
        <v>high quality</v>
      </c>
    </row>
    <row r="105" spans="1:27" x14ac:dyDescent="0.4">
      <c r="A105" s="1">
        <v>104</v>
      </c>
      <c r="B105" s="1">
        <v>11</v>
      </c>
      <c r="C105" s="1" t="s">
        <v>84</v>
      </c>
      <c r="D105" s="1">
        <v>2023</v>
      </c>
      <c r="E105" s="1" t="s">
        <v>100</v>
      </c>
      <c r="F105" s="1" t="s">
        <v>90</v>
      </c>
      <c r="G105" s="1"/>
      <c r="H105" s="1"/>
      <c r="I105" s="1"/>
      <c r="J105" s="1"/>
      <c r="K105" s="1" t="s">
        <v>40</v>
      </c>
      <c r="L105" s="1"/>
      <c r="M105" s="1"/>
      <c r="N105" s="1" t="s">
        <v>25</v>
      </c>
      <c r="O105" s="1"/>
      <c r="P105" s="1">
        <v>18</v>
      </c>
      <c r="Q105" s="1" t="s">
        <v>27</v>
      </c>
      <c r="R105" s="1">
        <v>6.5853700000000002</v>
      </c>
      <c r="S105" s="1">
        <v>14.5122</v>
      </c>
      <c r="T105" s="1"/>
      <c r="U105" s="1">
        <f t="shared" si="15"/>
        <v>6.3776074298837651E-2</v>
      </c>
      <c r="V105" s="1">
        <f t="shared" si="15"/>
        <v>0.13551118154847222</v>
      </c>
      <c r="W105" s="1">
        <f t="shared" si="11"/>
        <v>3.6599544515119681E-2</v>
      </c>
      <c r="X105" s="1" t="s">
        <v>33</v>
      </c>
      <c r="Y105" s="1" t="s">
        <v>37</v>
      </c>
      <c r="Z105" s="1">
        <f t="shared" si="14"/>
        <v>16</v>
      </c>
      <c r="AA105" s="1" t="str">
        <f t="shared" si="12"/>
        <v>high quality</v>
      </c>
    </row>
    <row r="106" spans="1:27" x14ac:dyDescent="0.4">
      <c r="A106" s="1">
        <v>105</v>
      </c>
      <c r="B106" s="1">
        <v>12</v>
      </c>
      <c r="C106" s="1" t="s">
        <v>107</v>
      </c>
      <c r="D106" s="1">
        <v>2021</v>
      </c>
      <c r="E106" s="1" t="s">
        <v>108</v>
      </c>
      <c r="F106" s="1" t="s">
        <v>109</v>
      </c>
      <c r="G106" s="1"/>
      <c r="H106" s="1"/>
      <c r="I106" s="1"/>
      <c r="J106" s="1"/>
      <c r="K106" s="1" t="s">
        <v>42</v>
      </c>
      <c r="L106" s="1"/>
      <c r="M106" s="1"/>
      <c r="N106" s="1" t="s">
        <v>25</v>
      </c>
      <c r="O106" s="1"/>
      <c r="P106" s="1">
        <v>368</v>
      </c>
      <c r="Q106" s="1" t="s">
        <v>15</v>
      </c>
      <c r="R106" s="1">
        <v>4.0816300000000002E-3</v>
      </c>
      <c r="S106" s="1">
        <v>2.4489799999999999E-2</v>
      </c>
      <c r="T106" s="1"/>
      <c r="U106" s="1">
        <v>4.0816300000000002E-3</v>
      </c>
      <c r="V106" s="1">
        <v>2.4489799999999999E-2</v>
      </c>
      <c r="W106" s="1">
        <f t="shared" si="11"/>
        <v>1.0412331632653061E-2</v>
      </c>
      <c r="X106" s="1" t="s">
        <v>33</v>
      </c>
      <c r="Y106" s="1" t="s">
        <v>53</v>
      </c>
      <c r="Z106" s="1">
        <f t="shared" ref="Z106:Z111" si="16">2+2+2+2+2+1+2+2</f>
        <v>15</v>
      </c>
      <c r="AA106" s="1" t="str">
        <f t="shared" si="12"/>
        <v>high quality</v>
      </c>
    </row>
    <row r="107" spans="1:27" x14ac:dyDescent="0.4">
      <c r="A107" s="1">
        <v>106</v>
      </c>
      <c r="B107" s="1">
        <v>12</v>
      </c>
      <c r="C107" s="1" t="s">
        <v>107</v>
      </c>
      <c r="D107" s="1">
        <v>2021</v>
      </c>
      <c r="E107" s="1" t="s">
        <v>108</v>
      </c>
      <c r="F107" s="1" t="s">
        <v>109</v>
      </c>
      <c r="G107" s="1"/>
      <c r="H107" s="1"/>
      <c r="I107" s="1"/>
      <c r="J107" s="1"/>
      <c r="K107" s="1" t="s">
        <v>38</v>
      </c>
      <c r="L107" s="1"/>
      <c r="M107" s="1"/>
      <c r="N107" s="1" t="s">
        <v>25</v>
      </c>
      <c r="O107" s="1"/>
      <c r="P107" s="1">
        <v>335</v>
      </c>
      <c r="Q107" s="1" t="s">
        <v>15</v>
      </c>
      <c r="R107" s="1">
        <v>1.0204100000000001E-2</v>
      </c>
      <c r="S107" s="1">
        <v>3.6734700000000002E-2</v>
      </c>
      <c r="T107" s="1"/>
      <c r="U107" s="1">
        <v>1.0204100000000001E-2</v>
      </c>
      <c r="V107" s="1">
        <v>3.6734700000000002E-2</v>
      </c>
      <c r="W107" s="1">
        <f t="shared" si="11"/>
        <v>1.3536020408163266E-2</v>
      </c>
      <c r="X107" s="1" t="s">
        <v>33</v>
      </c>
      <c r="Y107" s="1" t="s">
        <v>53</v>
      </c>
      <c r="Z107" s="1">
        <f t="shared" si="16"/>
        <v>15</v>
      </c>
      <c r="AA107" s="1" t="str">
        <f t="shared" si="12"/>
        <v>high quality</v>
      </c>
    </row>
    <row r="108" spans="1:27" x14ac:dyDescent="0.4">
      <c r="A108" s="1">
        <v>107</v>
      </c>
      <c r="B108" s="1">
        <v>12</v>
      </c>
      <c r="C108" s="1" t="s">
        <v>107</v>
      </c>
      <c r="D108" s="1">
        <v>2021</v>
      </c>
      <c r="E108" s="1" t="s">
        <v>108</v>
      </c>
      <c r="F108" s="1" t="s">
        <v>109</v>
      </c>
      <c r="G108" s="1"/>
      <c r="H108" s="1"/>
      <c r="I108" s="1"/>
      <c r="J108" s="1"/>
      <c r="K108" s="1" t="s">
        <v>40</v>
      </c>
      <c r="L108" s="1"/>
      <c r="M108" s="1"/>
      <c r="N108" s="1" t="s">
        <v>25</v>
      </c>
      <c r="O108" s="1"/>
      <c r="P108" s="1">
        <v>33</v>
      </c>
      <c r="Q108" s="1" t="s">
        <v>15</v>
      </c>
      <c r="R108" s="1">
        <v>-0.140816</v>
      </c>
      <c r="S108" s="1">
        <v>-8.7755100000000003E-2</v>
      </c>
      <c r="T108" s="1"/>
      <c r="U108" s="1">
        <v>-0.140816</v>
      </c>
      <c r="V108" s="1">
        <v>-8.7755100000000003E-2</v>
      </c>
      <c r="W108" s="1">
        <f t="shared" si="11"/>
        <v>2.7071887755102039E-2</v>
      </c>
      <c r="X108" s="1" t="s">
        <v>33</v>
      </c>
      <c r="Y108" s="1" t="s">
        <v>53</v>
      </c>
      <c r="Z108" s="1">
        <f t="shared" si="16"/>
        <v>15</v>
      </c>
      <c r="AA108" s="1" t="str">
        <f t="shared" si="12"/>
        <v>high quality</v>
      </c>
    </row>
    <row r="109" spans="1:27" x14ac:dyDescent="0.4">
      <c r="A109" s="1">
        <v>108</v>
      </c>
      <c r="B109" s="1">
        <v>12</v>
      </c>
      <c r="C109" s="1" t="s">
        <v>107</v>
      </c>
      <c r="D109" s="1">
        <v>2021</v>
      </c>
      <c r="E109" s="1" t="s">
        <v>108</v>
      </c>
      <c r="F109" s="1" t="s">
        <v>109</v>
      </c>
      <c r="G109" s="1" t="s">
        <v>102</v>
      </c>
      <c r="H109" s="1"/>
      <c r="I109" s="1"/>
      <c r="J109" s="1"/>
      <c r="K109" s="1"/>
      <c r="L109" s="1"/>
      <c r="M109" s="1"/>
      <c r="N109" s="1" t="s">
        <v>25</v>
      </c>
      <c r="O109" s="1"/>
      <c r="P109" s="1">
        <v>16</v>
      </c>
      <c r="Q109" s="1" t="s">
        <v>15</v>
      </c>
      <c r="R109" s="1">
        <v>0.13469400000000001</v>
      </c>
      <c r="S109" s="1">
        <v>0.153061</v>
      </c>
      <c r="T109" s="1"/>
      <c r="U109" s="1">
        <v>0.13469400000000001</v>
      </c>
      <c r="V109" s="1">
        <v>0.153061</v>
      </c>
      <c r="W109" s="1">
        <f t="shared" si="11"/>
        <v>9.3709183673469365E-3</v>
      </c>
      <c r="X109" s="1" t="s">
        <v>33</v>
      </c>
      <c r="Y109" s="1" t="s">
        <v>53</v>
      </c>
      <c r="Z109" s="1">
        <f t="shared" si="16"/>
        <v>15</v>
      </c>
      <c r="AA109" s="1" t="str">
        <f t="shared" si="12"/>
        <v>high quality</v>
      </c>
    </row>
    <row r="110" spans="1:27" x14ac:dyDescent="0.4">
      <c r="A110" s="1">
        <v>109</v>
      </c>
      <c r="B110" s="1">
        <v>12</v>
      </c>
      <c r="C110" s="1" t="s">
        <v>107</v>
      </c>
      <c r="D110" s="1">
        <v>2021</v>
      </c>
      <c r="E110" s="1" t="s">
        <v>108</v>
      </c>
      <c r="F110" s="1" t="s">
        <v>109</v>
      </c>
      <c r="G110" s="1" t="s">
        <v>102</v>
      </c>
      <c r="H110" s="1"/>
      <c r="I110" s="1"/>
      <c r="J110" s="1"/>
      <c r="K110" s="1"/>
      <c r="L110" s="1"/>
      <c r="M110" s="1"/>
      <c r="N110" s="1" t="s">
        <v>25</v>
      </c>
      <c r="O110" s="1"/>
      <c r="P110" s="1">
        <v>330</v>
      </c>
      <c r="Q110" s="1" t="s">
        <v>15</v>
      </c>
      <c r="R110" s="1">
        <v>2.04082E-3</v>
      </c>
      <c r="S110" s="1">
        <v>2.4489799999999999E-2</v>
      </c>
      <c r="T110" s="1"/>
      <c r="U110" s="1">
        <v>2.04082E-3</v>
      </c>
      <c r="V110" s="1">
        <v>2.4489799999999999E-2</v>
      </c>
      <c r="W110" s="1">
        <f t="shared" si="11"/>
        <v>1.1453561224489796E-2</v>
      </c>
      <c r="X110" s="1" t="s">
        <v>33</v>
      </c>
      <c r="Y110" s="1" t="s">
        <v>53</v>
      </c>
      <c r="Z110" s="1">
        <f t="shared" si="16"/>
        <v>15</v>
      </c>
      <c r="AA110" s="1" t="str">
        <f t="shared" si="12"/>
        <v>high quality</v>
      </c>
    </row>
    <row r="111" spans="1:27" x14ac:dyDescent="0.4">
      <c r="A111" s="1">
        <v>110</v>
      </c>
      <c r="B111" s="1">
        <v>12</v>
      </c>
      <c r="C111" s="1" t="s">
        <v>107</v>
      </c>
      <c r="D111" s="1">
        <v>2021</v>
      </c>
      <c r="E111" s="1" t="s">
        <v>108</v>
      </c>
      <c r="F111" s="1" t="s">
        <v>109</v>
      </c>
      <c r="G111" s="1" t="s">
        <v>104</v>
      </c>
      <c r="H111" s="1"/>
      <c r="I111" s="1"/>
      <c r="J111" s="1"/>
      <c r="K111" s="1"/>
      <c r="L111" s="1"/>
      <c r="M111" s="1"/>
      <c r="N111" s="1" t="s">
        <v>25</v>
      </c>
      <c r="O111" s="1"/>
      <c r="P111" s="1">
        <v>22</v>
      </c>
      <c r="Q111" s="1" t="s">
        <v>15</v>
      </c>
      <c r="R111" s="1">
        <v>-0.122449</v>
      </c>
      <c r="S111" s="1">
        <v>-6.9387799999999999E-2</v>
      </c>
      <c r="T111" s="1"/>
      <c r="U111" s="1">
        <v>-0.122449</v>
      </c>
      <c r="V111" s="1">
        <v>-6.9387799999999999E-2</v>
      </c>
      <c r="W111" s="1">
        <f t="shared" si="11"/>
        <v>2.7072040816326533E-2</v>
      </c>
      <c r="X111" s="1" t="s">
        <v>33</v>
      </c>
      <c r="Y111" s="1" t="s">
        <v>53</v>
      </c>
      <c r="Z111" s="1">
        <f t="shared" si="16"/>
        <v>15</v>
      </c>
      <c r="AA111" s="1" t="str">
        <f t="shared" si="12"/>
        <v>high quality</v>
      </c>
    </row>
    <row r="112" spans="1:27" x14ac:dyDescent="0.4">
      <c r="A112" s="1">
        <v>111</v>
      </c>
      <c r="B112" s="1">
        <v>13</v>
      </c>
      <c r="C112" s="1" t="s">
        <v>110</v>
      </c>
      <c r="D112" s="1">
        <v>2014</v>
      </c>
      <c r="E112" s="1" t="s">
        <v>98</v>
      </c>
      <c r="F112" s="1" t="s">
        <v>23</v>
      </c>
      <c r="G112" s="1"/>
      <c r="H112" s="1"/>
      <c r="I112" s="1"/>
      <c r="J112" s="1"/>
      <c r="K112" s="1"/>
      <c r="L112" s="1" t="s">
        <v>43</v>
      </c>
      <c r="M112" s="1"/>
      <c r="N112" s="1" t="s">
        <v>24</v>
      </c>
      <c r="O112" s="1"/>
      <c r="P112" s="1">
        <v>54</v>
      </c>
      <c r="Q112" s="1" t="s">
        <v>15</v>
      </c>
      <c r="R112" s="1">
        <v>1.76129</v>
      </c>
      <c r="S112" s="1">
        <v>1.7806500000000001</v>
      </c>
      <c r="T112" s="1"/>
      <c r="U112" s="1">
        <v>1.76129</v>
      </c>
      <c r="V112" s="1">
        <v>1.7806500000000001</v>
      </c>
      <c r="W112" s="1">
        <f t="shared" si="11"/>
        <v>9.8775510204081856E-3</v>
      </c>
      <c r="X112" s="1" t="s">
        <v>33</v>
      </c>
      <c r="Y112" s="1" t="s">
        <v>37</v>
      </c>
      <c r="Z112" s="1">
        <f t="shared" ref="Z112:Z122" si="17">2+2+2+2+2+2+2+2</f>
        <v>16</v>
      </c>
      <c r="AA112" s="1" t="str">
        <f t="shared" si="12"/>
        <v>high quality</v>
      </c>
    </row>
    <row r="113" spans="1:27" x14ac:dyDescent="0.4">
      <c r="A113" s="1">
        <v>112</v>
      </c>
      <c r="B113" s="1">
        <v>13</v>
      </c>
      <c r="C113" s="1" t="s">
        <v>110</v>
      </c>
      <c r="D113" s="1">
        <v>2014</v>
      </c>
      <c r="E113" s="1" t="s">
        <v>98</v>
      </c>
      <c r="F113" s="1" t="s">
        <v>23</v>
      </c>
      <c r="G113" s="1"/>
      <c r="H113" s="1"/>
      <c r="I113" s="1"/>
      <c r="J113" s="1"/>
      <c r="K113" s="1"/>
      <c r="L113" s="1" t="s">
        <v>45</v>
      </c>
      <c r="M113" s="1"/>
      <c r="N113" s="1" t="s">
        <v>24</v>
      </c>
      <c r="O113" s="1"/>
      <c r="P113" s="1">
        <v>30</v>
      </c>
      <c r="Q113" s="1" t="s">
        <v>15</v>
      </c>
      <c r="R113" s="1">
        <v>-0.65806500000000001</v>
      </c>
      <c r="S113" s="1">
        <v>-0.180645</v>
      </c>
      <c r="T113" s="1"/>
      <c r="U113" s="1">
        <v>-0.65806500000000001</v>
      </c>
      <c r="V113" s="1">
        <v>-0.180645</v>
      </c>
      <c r="W113" s="1">
        <f t="shared" si="11"/>
        <v>0.24358163265306124</v>
      </c>
      <c r="X113" s="1" t="s">
        <v>33</v>
      </c>
      <c r="Y113" s="1" t="s">
        <v>37</v>
      </c>
      <c r="Z113" s="1">
        <f t="shared" si="17"/>
        <v>16</v>
      </c>
      <c r="AA113" s="1" t="str">
        <f t="shared" si="12"/>
        <v>high quality</v>
      </c>
    </row>
    <row r="114" spans="1:27" x14ac:dyDescent="0.4">
      <c r="A114" s="1">
        <v>113</v>
      </c>
      <c r="B114" s="1">
        <v>13</v>
      </c>
      <c r="C114" s="1" t="s">
        <v>110</v>
      </c>
      <c r="D114" s="1">
        <v>2014</v>
      </c>
      <c r="E114" s="1" t="s">
        <v>98</v>
      </c>
      <c r="F114" s="1" t="s">
        <v>23</v>
      </c>
      <c r="G114" s="1"/>
      <c r="H114" s="1"/>
      <c r="I114" s="1"/>
      <c r="J114" s="1"/>
      <c r="K114" s="1" t="s">
        <v>191</v>
      </c>
      <c r="L114" s="1"/>
      <c r="M114" s="1"/>
      <c r="N114" s="1" t="s">
        <v>24</v>
      </c>
      <c r="O114" s="1"/>
      <c r="P114" s="1">
        <v>4</v>
      </c>
      <c r="Q114" s="1" t="s">
        <v>15</v>
      </c>
      <c r="R114" s="1">
        <v>-0.26451599999999997</v>
      </c>
      <c r="S114" s="1">
        <v>8.3871000000000001E-2</v>
      </c>
      <c r="T114" s="1"/>
      <c r="U114" s="1">
        <v>-0.26451599999999997</v>
      </c>
      <c r="V114" s="1">
        <v>8.3871000000000001E-2</v>
      </c>
      <c r="W114" s="1">
        <f t="shared" si="11"/>
        <v>0.1777484693877551</v>
      </c>
      <c r="X114" s="1" t="s">
        <v>33</v>
      </c>
      <c r="Y114" s="1" t="s">
        <v>37</v>
      </c>
      <c r="Z114" s="1">
        <f t="shared" si="17"/>
        <v>16</v>
      </c>
      <c r="AA114" s="1" t="str">
        <f t="shared" si="12"/>
        <v>high quality</v>
      </c>
    </row>
    <row r="115" spans="1:27" x14ac:dyDescent="0.4">
      <c r="A115" s="1">
        <v>114</v>
      </c>
      <c r="B115" s="1">
        <v>13</v>
      </c>
      <c r="C115" s="1" t="s">
        <v>110</v>
      </c>
      <c r="D115" s="1">
        <v>2014</v>
      </c>
      <c r="E115" s="1" t="s">
        <v>98</v>
      </c>
      <c r="F115" s="1" t="s">
        <v>23</v>
      </c>
      <c r="G115" s="1"/>
      <c r="H115" s="1"/>
      <c r="I115" s="1"/>
      <c r="J115" s="1"/>
      <c r="K115" s="1" t="s">
        <v>38</v>
      </c>
      <c r="L115" s="1"/>
      <c r="M115" s="1"/>
      <c r="N115" s="1" t="s">
        <v>24</v>
      </c>
      <c r="O115" s="1"/>
      <c r="P115" s="1">
        <v>33</v>
      </c>
      <c r="Q115" s="1" t="s">
        <v>15</v>
      </c>
      <c r="R115" s="1">
        <v>1.74194</v>
      </c>
      <c r="S115" s="1">
        <v>1.7741899999999999</v>
      </c>
      <c r="T115" s="1"/>
      <c r="U115" s="1">
        <v>1.74194</v>
      </c>
      <c r="V115" s="1">
        <v>1.7741899999999999</v>
      </c>
      <c r="W115" s="1">
        <f t="shared" si="11"/>
        <v>1.6454081632653005E-2</v>
      </c>
      <c r="X115" s="1" t="s">
        <v>33</v>
      </c>
      <c r="Y115" s="1" t="s">
        <v>37</v>
      </c>
      <c r="Z115" s="1">
        <f t="shared" si="17"/>
        <v>16</v>
      </c>
      <c r="AA115" s="1" t="str">
        <f t="shared" si="12"/>
        <v>high quality</v>
      </c>
    </row>
    <row r="116" spans="1:27" x14ac:dyDescent="0.4">
      <c r="A116" s="1">
        <v>115</v>
      </c>
      <c r="B116" s="1">
        <v>13</v>
      </c>
      <c r="C116" s="1" t="s">
        <v>110</v>
      </c>
      <c r="D116" s="1">
        <v>2014</v>
      </c>
      <c r="E116" s="1" t="s">
        <v>98</v>
      </c>
      <c r="F116" s="1" t="s">
        <v>23</v>
      </c>
      <c r="G116" s="1"/>
      <c r="H116" s="1"/>
      <c r="I116" s="1"/>
      <c r="J116" s="1"/>
      <c r="K116" s="1" t="s">
        <v>40</v>
      </c>
      <c r="L116" s="1"/>
      <c r="M116" s="1"/>
      <c r="N116" s="1" t="s">
        <v>24</v>
      </c>
      <c r="O116" s="1"/>
      <c r="P116" s="1">
        <v>69</v>
      </c>
      <c r="Q116" s="1" t="s">
        <v>15</v>
      </c>
      <c r="R116" s="1">
        <v>1.29032E-2</v>
      </c>
      <c r="S116" s="1">
        <v>7.0967699999999995E-2</v>
      </c>
      <c r="T116" s="1"/>
      <c r="U116" s="1">
        <v>1.29032E-2</v>
      </c>
      <c r="V116" s="1">
        <v>7.0967699999999995E-2</v>
      </c>
      <c r="W116" s="1">
        <f t="shared" si="11"/>
        <v>2.9624744897959181E-2</v>
      </c>
      <c r="X116" s="1" t="s">
        <v>33</v>
      </c>
      <c r="Y116" s="1" t="s">
        <v>37</v>
      </c>
      <c r="Z116" s="1">
        <f t="shared" si="17"/>
        <v>16</v>
      </c>
      <c r="AA116" s="1" t="str">
        <f t="shared" si="12"/>
        <v>high quality</v>
      </c>
    </row>
    <row r="117" spans="1:27" x14ac:dyDescent="0.4">
      <c r="A117" s="1">
        <v>116</v>
      </c>
      <c r="B117" s="1">
        <v>13</v>
      </c>
      <c r="C117" s="1" t="s">
        <v>110</v>
      </c>
      <c r="D117" s="1">
        <v>2014</v>
      </c>
      <c r="E117" s="1" t="s">
        <v>98</v>
      </c>
      <c r="F117" s="1" t="s">
        <v>23</v>
      </c>
      <c r="G117" s="1" t="s">
        <v>104</v>
      </c>
      <c r="H117" s="1"/>
      <c r="I117" s="1"/>
      <c r="J117" s="1"/>
      <c r="K117" s="1"/>
      <c r="L117" s="1"/>
      <c r="M117" s="1"/>
      <c r="N117" s="1" t="s">
        <v>24</v>
      </c>
      <c r="O117" s="1"/>
      <c r="P117" s="1">
        <v>24</v>
      </c>
      <c r="Q117" s="1" t="s">
        <v>15</v>
      </c>
      <c r="R117" s="1">
        <v>0.28804299999999999</v>
      </c>
      <c r="S117" s="1">
        <v>0.58695699999999995</v>
      </c>
      <c r="T117" s="1"/>
      <c r="U117" s="1">
        <v>0.28804299999999999</v>
      </c>
      <c r="V117" s="1">
        <v>0.58695699999999995</v>
      </c>
      <c r="W117" s="1">
        <f t="shared" si="11"/>
        <v>0.15250714285714284</v>
      </c>
      <c r="X117" s="1" t="s">
        <v>33</v>
      </c>
      <c r="Y117" s="1" t="s">
        <v>37</v>
      </c>
      <c r="Z117" s="1">
        <f t="shared" si="17"/>
        <v>16</v>
      </c>
      <c r="AA117" s="1" t="str">
        <f t="shared" si="12"/>
        <v>high quality</v>
      </c>
    </row>
    <row r="118" spans="1:27" x14ac:dyDescent="0.4">
      <c r="A118" s="1">
        <v>117</v>
      </c>
      <c r="B118" s="1">
        <v>13</v>
      </c>
      <c r="C118" s="1" t="s">
        <v>110</v>
      </c>
      <c r="D118" s="1">
        <v>2014</v>
      </c>
      <c r="E118" s="1" t="s">
        <v>98</v>
      </c>
      <c r="F118" s="1" t="s">
        <v>23</v>
      </c>
      <c r="G118" s="1" t="s">
        <v>102</v>
      </c>
      <c r="H118" s="1"/>
      <c r="I118" s="1"/>
      <c r="J118" s="1"/>
      <c r="K118" s="1"/>
      <c r="L118" s="1"/>
      <c r="M118" s="1"/>
      <c r="N118" s="1" t="s">
        <v>24</v>
      </c>
      <c r="O118" s="1"/>
      <c r="P118" s="1">
        <v>22</v>
      </c>
      <c r="Q118" s="1" t="s">
        <v>15</v>
      </c>
      <c r="R118" s="1">
        <v>-7.0652199999999998E-2</v>
      </c>
      <c r="S118" s="1">
        <v>0.244565</v>
      </c>
      <c r="T118" s="1"/>
      <c r="U118" s="1">
        <v>-7.0652199999999998E-2</v>
      </c>
      <c r="V118" s="1">
        <v>0.244565</v>
      </c>
      <c r="W118" s="1">
        <f t="shared" si="11"/>
        <v>0.16082510204081632</v>
      </c>
      <c r="X118" s="1" t="s">
        <v>33</v>
      </c>
      <c r="Y118" s="1" t="s">
        <v>37</v>
      </c>
      <c r="Z118" s="1">
        <f t="shared" si="17"/>
        <v>16</v>
      </c>
      <c r="AA118" s="1" t="str">
        <f t="shared" si="12"/>
        <v>high quality</v>
      </c>
    </row>
    <row r="119" spans="1:27" x14ac:dyDescent="0.4">
      <c r="A119" s="1">
        <v>118</v>
      </c>
      <c r="B119" s="1">
        <v>13</v>
      </c>
      <c r="C119" s="1" t="s">
        <v>110</v>
      </c>
      <c r="D119" s="1">
        <v>2014</v>
      </c>
      <c r="E119" s="1" t="s">
        <v>98</v>
      </c>
      <c r="F119" s="1" t="s">
        <v>23</v>
      </c>
      <c r="G119" s="1" t="s">
        <v>68</v>
      </c>
      <c r="H119" s="1"/>
      <c r="I119" s="1"/>
      <c r="J119" s="1"/>
      <c r="K119" s="1"/>
      <c r="L119" s="1"/>
      <c r="M119" s="1"/>
      <c r="N119" s="1" t="s">
        <v>24</v>
      </c>
      <c r="O119" s="1"/>
      <c r="P119" s="1">
        <v>31</v>
      </c>
      <c r="Q119" s="1" t="s">
        <v>15</v>
      </c>
      <c r="R119" s="1">
        <v>-0.21195700000000001</v>
      </c>
      <c r="S119" s="1">
        <v>5.4347800000000002E-2</v>
      </c>
      <c r="T119" s="1"/>
      <c r="U119" s="1">
        <v>-0.21195700000000001</v>
      </c>
      <c r="V119" s="1">
        <v>5.4347800000000002E-2</v>
      </c>
      <c r="W119" s="1">
        <f t="shared" si="11"/>
        <v>0.13586979591836734</v>
      </c>
      <c r="X119" s="1" t="s">
        <v>33</v>
      </c>
      <c r="Y119" s="1" t="s">
        <v>37</v>
      </c>
      <c r="Z119" s="1">
        <f t="shared" si="17"/>
        <v>16</v>
      </c>
      <c r="AA119" s="1" t="str">
        <f t="shared" si="12"/>
        <v>high quality</v>
      </c>
    </row>
    <row r="120" spans="1:27" x14ac:dyDescent="0.4">
      <c r="A120" s="1">
        <v>119</v>
      </c>
      <c r="B120" s="1">
        <v>14</v>
      </c>
      <c r="C120" s="1" t="s">
        <v>113</v>
      </c>
      <c r="D120" s="1">
        <v>2023</v>
      </c>
      <c r="E120" s="1" t="s">
        <v>114</v>
      </c>
      <c r="F120" s="1" t="s">
        <v>23</v>
      </c>
      <c r="G120" s="1"/>
      <c r="H120" s="1"/>
      <c r="I120" s="1" t="s">
        <v>35</v>
      </c>
      <c r="J120" s="1"/>
      <c r="K120" s="1" t="s">
        <v>38</v>
      </c>
      <c r="L120" s="1"/>
      <c r="M120" s="1"/>
      <c r="N120" s="1" t="s">
        <v>25</v>
      </c>
      <c r="O120" s="1"/>
      <c r="P120" s="1">
        <v>36</v>
      </c>
      <c r="Q120" s="1" t="s">
        <v>27</v>
      </c>
      <c r="R120" s="1">
        <v>11.764699999999999</v>
      </c>
      <c r="S120" s="1">
        <v>34.803899999999999</v>
      </c>
      <c r="T120" s="1"/>
      <c r="U120" s="1">
        <f t="shared" ref="U120:V125" si="18">LN(R120*0.01+1)</f>
        <v>0.1112255824786441</v>
      </c>
      <c r="V120" s="1">
        <f t="shared" si="18"/>
        <v>0.29865094382234209</v>
      </c>
      <c r="W120" s="1">
        <f t="shared" si="11"/>
        <v>9.5625184359029586E-2</v>
      </c>
      <c r="X120" s="1" t="s">
        <v>32</v>
      </c>
      <c r="Y120" s="1" t="s">
        <v>37</v>
      </c>
      <c r="Z120" s="1">
        <f t="shared" si="17"/>
        <v>16</v>
      </c>
      <c r="AA120" s="1" t="str">
        <f t="shared" si="12"/>
        <v>high quality</v>
      </c>
    </row>
    <row r="121" spans="1:27" x14ac:dyDescent="0.4">
      <c r="A121" s="1">
        <v>120</v>
      </c>
      <c r="B121" s="1">
        <v>14</v>
      </c>
      <c r="C121" s="1" t="s">
        <v>113</v>
      </c>
      <c r="D121" s="1">
        <v>2023</v>
      </c>
      <c r="E121" s="1" t="s">
        <v>114</v>
      </c>
      <c r="F121" s="1" t="s">
        <v>23</v>
      </c>
      <c r="G121" s="1"/>
      <c r="H121" s="1"/>
      <c r="I121" s="1" t="s">
        <v>35</v>
      </c>
      <c r="J121" s="1"/>
      <c r="K121" s="1" t="s">
        <v>64</v>
      </c>
      <c r="L121" s="1"/>
      <c r="M121" s="1"/>
      <c r="N121" s="1" t="s">
        <v>25</v>
      </c>
      <c r="O121" s="1"/>
      <c r="P121" s="1">
        <v>18</v>
      </c>
      <c r="Q121" s="1" t="s">
        <v>27</v>
      </c>
      <c r="R121" s="1">
        <v>-0.98039200000000004</v>
      </c>
      <c r="S121" s="1">
        <v>21.5686</v>
      </c>
      <c r="T121" s="1"/>
      <c r="U121" s="1">
        <f t="shared" si="18"/>
        <v>-9.8522948588531806E-3</v>
      </c>
      <c r="V121" s="1">
        <f t="shared" si="18"/>
        <v>0.19530852651428871</v>
      </c>
      <c r="W121" s="1">
        <f t="shared" si="11"/>
        <v>0.10467388845568465</v>
      </c>
      <c r="X121" s="1" t="s">
        <v>32</v>
      </c>
      <c r="Y121" s="1" t="s">
        <v>37</v>
      </c>
      <c r="Z121" s="1">
        <f t="shared" si="17"/>
        <v>16</v>
      </c>
      <c r="AA121" s="1" t="str">
        <f t="shared" si="12"/>
        <v>high quality</v>
      </c>
    </row>
    <row r="122" spans="1:27" x14ac:dyDescent="0.4">
      <c r="A122" s="1">
        <v>121</v>
      </c>
      <c r="B122" s="1">
        <v>14</v>
      </c>
      <c r="C122" s="1" t="s">
        <v>113</v>
      </c>
      <c r="D122" s="1">
        <v>2023</v>
      </c>
      <c r="E122" s="1" t="s">
        <v>114</v>
      </c>
      <c r="F122" s="1" t="s">
        <v>23</v>
      </c>
      <c r="G122" s="1"/>
      <c r="H122" s="1"/>
      <c r="I122" s="1" t="s">
        <v>35</v>
      </c>
      <c r="J122" s="1"/>
      <c r="K122" s="1" t="s">
        <v>40</v>
      </c>
      <c r="L122" s="1"/>
      <c r="M122" s="1"/>
      <c r="N122" s="1" t="s">
        <v>25</v>
      </c>
      <c r="O122" s="1"/>
      <c r="P122" s="1">
        <v>39</v>
      </c>
      <c r="Q122" s="1" t="s">
        <v>27</v>
      </c>
      <c r="R122" s="1">
        <v>-0.98039200000000004</v>
      </c>
      <c r="S122" s="1">
        <v>18.627500000000001</v>
      </c>
      <c r="T122" s="1"/>
      <c r="U122" s="1">
        <f t="shared" si="18"/>
        <v>-9.8522948588531806E-3</v>
      </c>
      <c r="V122" s="1">
        <f t="shared" si="18"/>
        <v>0.1708181455355251</v>
      </c>
      <c r="W122" s="1">
        <f t="shared" si="11"/>
        <v>9.2178796119580769E-2</v>
      </c>
      <c r="X122" s="1" t="s">
        <v>32</v>
      </c>
      <c r="Y122" s="1" t="s">
        <v>37</v>
      </c>
      <c r="Z122" s="1">
        <f t="shared" si="17"/>
        <v>16</v>
      </c>
      <c r="AA122" s="1" t="str">
        <f t="shared" si="12"/>
        <v>high quality</v>
      </c>
    </row>
    <row r="123" spans="1:27" x14ac:dyDescent="0.4">
      <c r="A123" s="1">
        <v>122</v>
      </c>
      <c r="B123" s="1">
        <v>15</v>
      </c>
      <c r="C123" s="1" t="s">
        <v>122</v>
      </c>
      <c r="D123" s="1">
        <v>2022</v>
      </c>
      <c r="E123" s="1" t="s">
        <v>123</v>
      </c>
      <c r="F123" s="1" t="s">
        <v>125</v>
      </c>
      <c r="G123" s="1" t="s">
        <v>76</v>
      </c>
      <c r="H123" s="1"/>
      <c r="I123" s="1"/>
      <c r="J123" s="1"/>
      <c r="K123" s="1"/>
      <c r="L123" s="1"/>
      <c r="M123" s="1"/>
      <c r="N123" s="1" t="s">
        <v>25</v>
      </c>
      <c r="O123" s="1"/>
      <c r="P123" s="1">
        <v>2274</v>
      </c>
      <c r="Q123" s="1" t="s">
        <v>27</v>
      </c>
      <c r="R123" s="1">
        <f>S123-1.96*T123</f>
        <v>8.120000000000001</v>
      </c>
      <c r="S123" s="1">
        <v>14</v>
      </c>
      <c r="T123" s="1">
        <v>3</v>
      </c>
      <c r="U123" s="1">
        <f t="shared" si="18"/>
        <v>7.8071535420155436E-2</v>
      </c>
      <c r="V123" s="1">
        <f t="shared" si="18"/>
        <v>0.13102826240640419</v>
      </c>
      <c r="W123" s="1">
        <f t="shared" si="11"/>
        <v>2.7018738258290185E-2</v>
      </c>
      <c r="X123" s="1" t="s">
        <v>28</v>
      </c>
      <c r="Y123" s="1" t="s">
        <v>37</v>
      </c>
      <c r="Z123" s="1">
        <f t="shared" ref="Z123:Z153" si="19">2+2+2+2+2+2+2+1</f>
        <v>15</v>
      </c>
      <c r="AA123" s="1" t="str">
        <f t="shared" si="12"/>
        <v>high quality</v>
      </c>
    </row>
    <row r="124" spans="1:27" x14ac:dyDescent="0.4">
      <c r="A124" s="1">
        <v>123</v>
      </c>
      <c r="B124" s="1">
        <v>15</v>
      </c>
      <c r="C124" s="1" t="s">
        <v>122</v>
      </c>
      <c r="D124" s="1">
        <v>2022</v>
      </c>
      <c r="E124" s="1" t="s">
        <v>123</v>
      </c>
      <c r="F124" s="1" t="s">
        <v>125</v>
      </c>
      <c r="G124" s="1"/>
      <c r="H124" s="1"/>
      <c r="I124" s="1" t="s">
        <v>35</v>
      </c>
      <c r="J124" s="1"/>
      <c r="K124" s="1"/>
      <c r="L124" s="1"/>
      <c r="M124" s="1"/>
      <c r="N124" s="1" t="s">
        <v>25</v>
      </c>
      <c r="O124" s="1"/>
      <c r="P124" s="1">
        <v>1668</v>
      </c>
      <c r="Q124" s="1" t="s">
        <v>27</v>
      </c>
      <c r="R124" s="1">
        <f t="shared" ref="R124:R153" si="20">S124-1.96*T124</f>
        <v>7.12</v>
      </c>
      <c r="S124" s="1">
        <v>13</v>
      </c>
      <c r="T124" s="1">
        <v>3</v>
      </c>
      <c r="U124" s="1">
        <f t="shared" si="18"/>
        <v>6.877951539482563E-2</v>
      </c>
      <c r="V124" s="1">
        <f t="shared" si="18"/>
        <v>0.12221763272424911</v>
      </c>
      <c r="W124" s="1">
        <f t="shared" si="11"/>
        <v>2.7264345576236471E-2</v>
      </c>
      <c r="X124" s="1" t="s">
        <v>28</v>
      </c>
      <c r="Y124" s="1" t="s">
        <v>37</v>
      </c>
      <c r="Z124" s="1">
        <f t="shared" si="19"/>
        <v>15</v>
      </c>
      <c r="AA124" s="1" t="str">
        <f t="shared" si="12"/>
        <v>high quality</v>
      </c>
    </row>
    <row r="125" spans="1:27" x14ac:dyDescent="0.4">
      <c r="A125" s="1">
        <v>124</v>
      </c>
      <c r="B125" s="1">
        <v>15</v>
      </c>
      <c r="C125" s="1" t="s">
        <v>122</v>
      </c>
      <c r="D125" s="1">
        <v>2022</v>
      </c>
      <c r="E125" s="1" t="s">
        <v>123</v>
      </c>
      <c r="F125" s="1" t="s">
        <v>125</v>
      </c>
      <c r="G125" s="1"/>
      <c r="H125" s="1"/>
      <c r="I125" s="1" t="s">
        <v>82</v>
      </c>
      <c r="J125" s="1"/>
      <c r="K125" s="1"/>
      <c r="L125" s="1"/>
      <c r="M125" s="1"/>
      <c r="N125" s="1" t="s">
        <v>25</v>
      </c>
      <c r="O125" s="1"/>
      <c r="P125" s="1">
        <v>430</v>
      </c>
      <c r="Q125" s="1" t="s">
        <v>27</v>
      </c>
      <c r="R125" s="1">
        <f t="shared" si="20"/>
        <v>14.16</v>
      </c>
      <c r="S125" s="1">
        <v>22</v>
      </c>
      <c r="T125" s="1">
        <v>4</v>
      </c>
      <c r="U125" s="1">
        <f t="shared" si="18"/>
        <v>0.13243078718048956</v>
      </c>
      <c r="V125" s="1">
        <f t="shared" si="18"/>
        <v>0.19885085874516517</v>
      </c>
      <c r="W125" s="1">
        <f t="shared" si="11"/>
        <v>3.3887791614630416E-2</v>
      </c>
      <c r="X125" s="1" t="s">
        <v>28</v>
      </c>
      <c r="Y125" s="1" t="s">
        <v>37</v>
      </c>
      <c r="Z125" s="1">
        <f t="shared" si="19"/>
        <v>15</v>
      </c>
      <c r="AA125" s="1" t="str">
        <f t="shared" si="12"/>
        <v>high quality</v>
      </c>
    </row>
    <row r="126" spans="1:27" x14ac:dyDescent="0.4">
      <c r="A126" s="1">
        <v>125</v>
      </c>
      <c r="B126" s="1">
        <v>15</v>
      </c>
      <c r="C126" s="1" t="s">
        <v>122</v>
      </c>
      <c r="D126" s="1">
        <v>2022</v>
      </c>
      <c r="E126" s="1" t="s">
        <v>123</v>
      </c>
      <c r="F126" s="1" t="s">
        <v>125</v>
      </c>
      <c r="G126" s="1"/>
      <c r="H126" s="1"/>
      <c r="I126" s="1"/>
      <c r="J126" s="1"/>
      <c r="K126" s="1" t="s">
        <v>38</v>
      </c>
      <c r="L126" s="1"/>
      <c r="M126" s="1"/>
      <c r="N126" s="1" t="s">
        <v>25</v>
      </c>
      <c r="O126" s="1"/>
      <c r="P126" s="1">
        <v>454</v>
      </c>
      <c r="Q126" s="1" t="s">
        <v>70</v>
      </c>
      <c r="R126" s="1">
        <f t="shared" si="20"/>
        <v>1.2511904</v>
      </c>
      <c r="S126" s="1">
        <v>1.30952</v>
      </c>
      <c r="T126" s="1">
        <v>2.9760000000000009E-2</v>
      </c>
      <c r="U126" s="1">
        <f t="shared" ref="U126:V177" si="21">LN(R126)</f>
        <v>0.2240954181452037</v>
      </c>
      <c r="V126" s="1">
        <f t="shared" si="21"/>
        <v>0.26966065785396215</v>
      </c>
      <c r="W126" s="1">
        <f t="shared" si="11"/>
        <v>2.3247571279978802E-2</v>
      </c>
      <c r="X126" s="1" t="s">
        <v>28</v>
      </c>
      <c r="Y126" s="1" t="s">
        <v>37</v>
      </c>
      <c r="Z126" s="1">
        <f t="shared" si="19"/>
        <v>15</v>
      </c>
      <c r="AA126" s="1" t="str">
        <f t="shared" si="12"/>
        <v>high quality</v>
      </c>
    </row>
    <row r="127" spans="1:27" x14ac:dyDescent="0.4">
      <c r="A127" s="1">
        <v>126</v>
      </c>
      <c r="B127" s="1">
        <v>15</v>
      </c>
      <c r="C127" s="1" t="s">
        <v>122</v>
      </c>
      <c r="D127" s="1">
        <v>2022</v>
      </c>
      <c r="E127" s="1" t="s">
        <v>123</v>
      </c>
      <c r="F127" s="1" t="s">
        <v>125</v>
      </c>
      <c r="G127" s="1"/>
      <c r="H127" s="1"/>
      <c r="I127" s="1"/>
      <c r="J127" s="1"/>
      <c r="K127" s="1" t="s">
        <v>64</v>
      </c>
      <c r="L127" s="1"/>
      <c r="M127" s="1"/>
      <c r="N127" s="1" t="s">
        <v>25</v>
      </c>
      <c r="O127" s="1"/>
      <c r="P127" s="1">
        <v>211</v>
      </c>
      <c r="Q127" s="1" t="s">
        <v>70</v>
      </c>
      <c r="R127" s="1">
        <f t="shared" si="20"/>
        <v>1.2216587999999997</v>
      </c>
      <c r="S127" s="1">
        <v>1.2916700000000001</v>
      </c>
      <c r="T127" s="1">
        <v>3.5720000000000196E-2</v>
      </c>
      <c r="U127" s="1">
        <f t="shared" si="21"/>
        <v>0.20020960735918594</v>
      </c>
      <c r="V127" s="1">
        <f t="shared" si="21"/>
        <v>0.25593595477903214</v>
      </c>
      <c r="W127" s="1">
        <f t="shared" si="11"/>
        <v>2.8431809908084794E-2</v>
      </c>
      <c r="X127" s="1" t="s">
        <v>28</v>
      </c>
      <c r="Y127" s="1" t="s">
        <v>37</v>
      </c>
      <c r="Z127" s="1">
        <f t="shared" si="19"/>
        <v>15</v>
      </c>
      <c r="AA127" s="1" t="str">
        <f t="shared" si="12"/>
        <v>high quality</v>
      </c>
    </row>
    <row r="128" spans="1:27" x14ac:dyDescent="0.4">
      <c r="A128" s="1">
        <v>127</v>
      </c>
      <c r="B128" s="1">
        <v>15</v>
      </c>
      <c r="C128" s="1" t="s">
        <v>122</v>
      </c>
      <c r="D128" s="1">
        <v>2022</v>
      </c>
      <c r="E128" s="1" t="s">
        <v>123</v>
      </c>
      <c r="F128" s="1" t="s">
        <v>125</v>
      </c>
      <c r="G128" s="1"/>
      <c r="H128" s="1"/>
      <c r="I128" s="1"/>
      <c r="J128" s="1"/>
      <c r="K128" s="1" t="s">
        <v>40</v>
      </c>
      <c r="L128" s="1"/>
      <c r="M128" s="1"/>
      <c r="N128" s="1" t="s">
        <v>25</v>
      </c>
      <c r="O128" s="1"/>
      <c r="P128" s="1">
        <v>357</v>
      </c>
      <c r="Q128" s="1" t="s">
        <v>70</v>
      </c>
      <c r="R128" s="1">
        <f t="shared" si="20"/>
        <v>0.93547539999999996</v>
      </c>
      <c r="S128" s="1">
        <v>0.98214299999999999</v>
      </c>
      <c r="T128" s="1">
        <v>2.3809999999999998E-2</v>
      </c>
      <c r="U128" s="1">
        <f t="shared" si="21"/>
        <v>-6.6700429712084383E-2</v>
      </c>
      <c r="V128" s="1">
        <f t="shared" si="21"/>
        <v>-1.8018360048143452E-2</v>
      </c>
      <c r="W128" s="1">
        <f t="shared" si="11"/>
        <v>2.4837790644867824E-2</v>
      </c>
      <c r="X128" s="1" t="s">
        <v>28</v>
      </c>
      <c r="Y128" s="1" t="s">
        <v>37</v>
      </c>
      <c r="Z128" s="1">
        <f t="shared" si="19"/>
        <v>15</v>
      </c>
      <c r="AA128" s="1" t="str">
        <f t="shared" si="12"/>
        <v>high quality</v>
      </c>
    </row>
    <row r="129" spans="1:27" x14ac:dyDescent="0.4">
      <c r="A129" s="1">
        <v>128</v>
      </c>
      <c r="B129" s="1">
        <v>15</v>
      </c>
      <c r="C129" s="1" t="s">
        <v>122</v>
      </c>
      <c r="D129" s="1">
        <v>2022</v>
      </c>
      <c r="E129" s="1" t="s">
        <v>123</v>
      </c>
      <c r="F129" s="1" t="s">
        <v>125</v>
      </c>
      <c r="G129" s="1"/>
      <c r="H129" s="1"/>
      <c r="I129" s="1"/>
      <c r="J129" s="1"/>
      <c r="K129" s="1" t="s">
        <v>40</v>
      </c>
      <c r="L129" s="1"/>
      <c r="M129" s="1"/>
      <c r="N129" s="1" t="s">
        <v>25</v>
      </c>
      <c r="O129" s="1"/>
      <c r="P129" s="1">
        <v>97</v>
      </c>
      <c r="Q129" s="1" t="s">
        <v>70</v>
      </c>
      <c r="R129" s="1">
        <f t="shared" si="20"/>
        <v>0.98332079999999999</v>
      </c>
      <c r="S129" s="1">
        <v>1.0416700000000001</v>
      </c>
      <c r="T129" s="1">
        <v>2.9770000000000074E-2</v>
      </c>
      <c r="U129" s="1">
        <f t="shared" si="21"/>
        <v>-1.6819864160321028E-2</v>
      </c>
      <c r="V129" s="1">
        <f t="shared" si="21"/>
        <v>4.0825194515135235E-2</v>
      </c>
      <c r="W129" s="1">
        <f t="shared" si="11"/>
        <v>2.9410744222171561E-2</v>
      </c>
      <c r="X129" s="1" t="s">
        <v>28</v>
      </c>
      <c r="Y129" s="1" t="s">
        <v>37</v>
      </c>
      <c r="Z129" s="1">
        <f t="shared" si="19"/>
        <v>15</v>
      </c>
      <c r="AA129" s="1" t="str">
        <f t="shared" si="12"/>
        <v>high quality</v>
      </c>
    </row>
    <row r="130" spans="1:27" x14ac:dyDescent="0.4">
      <c r="A130" s="1">
        <v>129</v>
      </c>
      <c r="B130" s="1">
        <v>15</v>
      </c>
      <c r="C130" s="1" t="s">
        <v>122</v>
      </c>
      <c r="D130" s="1">
        <v>2022</v>
      </c>
      <c r="E130" s="1" t="s">
        <v>123</v>
      </c>
      <c r="F130" s="1" t="s">
        <v>125</v>
      </c>
      <c r="G130" s="1"/>
      <c r="H130" s="1"/>
      <c r="I130" s="1"/>
      <c r="J130" s="1" t="s">
        <v>56</v>
      </c>
      <c r="K130" s="1"/>
      <c r="L130" s="1"/>
      <c r="M130" s="1"/>
      <c r="N130" s="1" t="s">
        <v>25</v>
      </c>
      <c r="O130" s="1"/>
      <c r="P130" s="1"/>
      <c r="Q130" s="1" t="s">
        <v>70</v>
      </c>
      <c r="R130" s="1">
        <f t="shared" si="20"/>
        <v>1.2736292</v>
      </c>
      <c r="S130" s="1">
        <v>1.3181799999999999</v>
      </c>
      <c r="T130" s="1">
        <v>2.2729999999999917E-2</v>
      </c>
      <c r="U130" s="1">
        <f t="shared" si="21"/>
        <v>0.24187046298083717</v>
      </c>
      <c r="V130" s="1">
        <f t="shared" si="21"/>
        <v>0.27625199731686201</v>
      </c>
      <c r="W130" s="1">
        <f t="shared" si="11"/>
        <v>1.754159915103308E-2</v>
      </c>
      <c r="X130" s="1" t="s">
        <v>28</v>
      </c>
      <c r="Y130" s="1" t="s">
        <v>37</v>
      </c>
      <c r="Z130" s="1">
        <f t="shared" si="19"/>
        <v>15</v>
      </c>
      <c r="AA130" s="1" t="str">
        <f t="shared" si="12"/>
        <v>high quality</v>
      </c>
    </row>
    <row r="131" spans="1:27" x14ac:dyDescent="0.4">
      <c r="A131" s="1">
        <v>130</v>
      </c>
      <c r="B131" s="1">
        <v>15</v>
      </c>
      <c r="C131" s="1" t="s">
        <v>122</v>
      </c>
      <c r="D131" s="1">
        <v>2022</v>
      </c>
      <c r="E131" s="1" t="s">
        <v>123</v>
      </c>
      <c r="F131" s="1" t="s">
        <v>125</v>
      </c>
      <c r="G131" s="1"/>
      <c r="H131" s="1"/>
      <c r="I131" s="1"/>
      <c r="J131" s="1" t="s">
        <v>56</v>
      </c>
      <c r="K131" s="1"/>
      <c r="L131" s="1"/>
      <c r="M131" s="1"/>
      <c r="N131" s="1" t="s">
        <v>25</v>
      </c>
      <c r="O131" s="1"/>
      <c r="P131" s="1"/>
      <c r="Q131" s="1" t="s">
        <v>70</v>
      </c>
      <c r="R131" s="1">
        <f t="shared" si="20"/>
        <v>1.1547736</v>
      </c>
      <c r="S131" s="1">
        <v>1.22159</v>
      </c>
      <c r="T131" s="1">
        <v>3.4089999999999954E-2</v>
      </c>
      <c r="U131" s="1">
        <f t="shared" si="21"/>
        <v>0.14390430744383453</v>
      </c>
      <c r="V131" s="1">
        <f t="shared" si="21"/>
        <v>0.20015328890318757</v>
      </c>
      <c r="W131" s="1">
        <f t="shared" ref="W131:W194" si="22">(V131-U131)/1.96</f>
        <v>2.8698459928241344E-2</v>
      </c>
      <c r="X131" s="1" t="s">
        <v>28</v>
      </c>
      <c r="Y131" s="1" t="s">
        <v>37</v>
      </c>
      <c r="Z131" s="1">
        <f t="shared" si="19"/>
        <v>15</v>
      </c>
      <c r="AA131" s="1" t="str">
        <f t="shared" si="12"/>
        <v>high quality</v>
      </c>
    </row>
    <row r="132" spans="1:27" x14ac:dyDescent="0.4">
      <c r="A132" s="1">
        <v>131</v>
      </c>
      <c r="B132" s="1">
        <v>15</v>
      </c>
      <c r="C132" s="1" t="s">
        <v>122</v>
      </c>
      <c r="D132" s="1">
        <v>2022</v>
      </c>
      <c r="E132" s="1" t="s">
        <v>123</v>
      </c>
      <c r="F132" s="1" t="s">
        <v>125</v>
      </c>
      <c r="G132" s="1"/>
      <c r="H132" s="1"/>
      <c r="I132" s="1"/>
      <c r="J132" s="1" t="s">
        <v>55</v>
      </c>
      <c r="K132" s="1"/>
      <c r="L132" s="1"/>
      <c r="M132" s="1"/>
      <c r="N132" s="1" t="s">
        <v>25</v>
      </c>
      <c r="O132" s="1"/>
      <c r="P132" s="1"/>
      <c r="Q132" s="1" t="s">
        <v>70</v>
      </c>
      <c r="R132" s="1">
        <f t="shared" si="20"/>
        <v>1.0293287999999998</v>
      </c>
      <c r="S132" s="1">
        <v>1.07386</v>
      </c>
      <c r="T132" s="1">
        <v>2.2720000000000073E-2</v>
      </c>
      <c r="U132" s="1">
        <f t="shared" si="21"/>
        <v>2.8906939339643879E-2</v>
      </c>
      <c r="V132" s="1">
        <f t="shared" si="21"/>
        <v>7.1259633772371059E-2</v>
      </c>
      <c r="W132" s="1">
        <f t="shared" si="22"/>
        <v>2.160851756771795E-2</v>
      </c>
      <c r="X132" s="1" t="s">
        <v>28</v>
      </c>
      <c r="Y132" s="1" t="s">
        <v>37</v>
      </c>
      <c r="Z132" s="1">
        <f t="shared" si="19"/>
        <v>15</v>
      </c>
      <c r="AA132" s="1" t="str">
        <f t="shared" si="12"/>
        <v>high quality</v>
      </c>
    </row>
    <row r="133" spans="1:27" x14ac:dyDescent="0.4">
      <c r="A133" s="1">
        <v>132</v>
      </c>
      <c r="B133" s="1">
        <v>15</v>
      </c>
      <c r="C133" s="1" t="s">
        <v>122</v>
      </c>
      <c r="D133" s="1">
        <v>2022</v>
      </c>
      <c r="E133" s="1" t="s">
        <v>123</v>
      </c>
      <c r="F133" s="1" t="s">
        <v>125</v>
      </c>
      <c r="G133" s="1"/>
      <c r="H133" s="1"/>
      <c r="I133" s="1"/>
      <c r="J133" s="1" t="s">
        <v>54</v>
      </c>
      <c r="K133" s="1"/>
      <c r="L133" s="1"/>
      <c r="M133" s="1"/>
      <c r="N133" s="1" t="s">
        <v>25</v>
      </c>
      <c r="O133" s="1"/>
      <c r="P133" s="1"/>
      <c r="Q133" s="1" t="s">
        <v>70</v>
      </c>
      <c r="R133" s="1">
        <f t="shared" si="20"/>
        <v>0.99545639999999991</v>
      </c>
      <c r="S133" s="1">
        <v>1.05114</v>
      </c>
      <c r="T133" s="1">
        <v>2.8410000000000046E-2</v>
      </c>
      <c r="U133" s="1">
        <f t="shared" si="21"/>
        <v>-4.5539535238975871E-3</v>
      </c>
      <c r="V133" s="1">
        <f t="shared" si="21"/>
        <v>4.9875289493648549E-2</v>
      </c>
      <c r="W133" s="1">
        <f t="shared" si="22"/>
        <v>2.7770021947727621E-2</v>
      </c>
      <c r="X133" s="1" t="s">
        <v>28</v>
      </c>
      <c r="Y133" s="1" t="s">
        <v>37</v>
      </c>
      <c r="Z133" s="1">
        <f t="shared" si="19"/>
        <v>15</v>
      </c>
      <c r="AA133" s="1" t="str">
        <f t="shared" ref="AA133:AA196" si="23">IF(Z133&lt;15,"low quality","high quality")</f>
        <v>high quality</v>
      </c>
    </row>
    <row r="134" spans="1:27" x14ac:dyDescent="0.4">
      <c r="A134" s="1">
        <v>133</v>
      </c>
      <c r="B134" s="1">
        <v>15</v>
      </c>
      <c r="C134" s="1" t="s">
        <v>122</v>
      </c>
      <c r="D134" s="1">
        <v>2022</v>
      </c>
      <c r="E134" s="1" t="s">
        <v>123</v>
      </c>
      <c r="F134" s="1" t="s">
        <v>125</v>
      </c>
      <c r="G134" s="1"/>
      <c r="H134" s="1"/>
      <c r="I134" s="1"/>
      <c r="J134" s="1" t="s">
        <v>54</v>
      </c>
      <c r="K134" s="1"/>
      <c r="L134" s="1"/>
      <c r="M134" s="1"/>
      <c r="N134" s="1" t="s">
        <v>25</v>
      </c>
      <c r="O134" s="1"/>
      <c r="P134" s="1"/>
      <c r="Q134" s="1" t="s">
        <v>70</v>
      </c>
      <c r="R134" s="1">
        <f t="shared" si="20"/>
        <v>1.0295464000000003</v>
      </c>
      <c r="S134" s="1">
        <v>1.0852299999999999</v>
      </c>
      <c r="T134" s="1">
        <v>2.8409999999999824E-2</v>
      </c>
      <c r="U134" s="1">
        <f t="shared" si="21"/>
        <v>2.9118316892601619E-2</v>
      </c>
      <c r="V134" s="1">
        <f t="shared" si="21"/>
        <v>8.1791946094325441E-2</v>
      </c>
      <c r="W134" s="1">
        <f t="shared" si="22"/>
        <v>2.6874300613124399E-2</v>
      </c>
      <c r="X134" s="1" t="s">
        <v>28</v>
      </c>
      <c r="Y134" s="1" t="s">
        <v>37</v>
      </c>
      <c r="Z134" s="1">
        <f t="shared" si="19"/>
        <v>15</v>
      </c>
      <c r="AA134" s="1" t="str">
        <f t="shared" si="23"/>
        <v>high quality</v>
      </c>
    </row>
    <row r="135" spans="1:27" x14ac:dyDescent="0.4">
      <c r="A135" s="1">
        <v>134</v>
      </c>
      <c r="B135" s="1">
        <v>15</v>
      </c>
      <c r="C135" s="1" t="s">
        <v>122</v>
      </c>
      <c r="D135" s="1">
        <v>2022</v>
      </c>
      <c r="E135" s="1" t="s">
        <v>123</v>
      </c>
      <c r="F135" s="1" t="s">
        <v>125</v>
      </c>
      <c r="G135" s="1"/>
      <c r="H135" s="1"/>
      <c r="I135" s="1"/>
      <c r="J135" s="1" t="s">
        <v>56</v>
      </c>
      <c r="K135" s="1"/>
      <c r="L135" s="1"/>
      <c r="M135" s="1"/>
      <c r="N135" s="1" t="s">
        <v>25</v>
      </c>
      <c r="O135" s="1"/>
      <c r="P135" s="1"/>
      <c r="Q135" s="1" t="s">
        <v>70</v>
      </c>
      <c r="R135" s="1">
        <f t="shared" si="20"/>
        <v>0.78046436000000008</v>
      </c>
      <c r="S135" s="1">
        <v>0.84883699999999995</v>
      </c>
      <c r="T135" s="1">
        <v>3.4883999999999915E-2</v>
      </c>
      <c r="U135" s="1">
        <f t="shared" si="21"/>
        <v>-0.24786620310575344</v>
      </c>
      <c r="V135" s="1">
        <f t="shared" si="21"/>
        <v>-0.16388810168048953</v>
      </c>
      <c r="W135" s="1">
        <f t="shared" si="22"/>
        <v>4.2845970114930562E-2</v>
      </c>
      <c r="X135" s="1" t="s">
        <v>28</v>
      </c>
      <c r="Y135" s="1" t="s">
        <v>37</v>
      </c>
      <c r="Z135" s="1">
        <f t="shared" si="19"/>
        <v>15</v>
      </c>
      <c r="AA135" s="1" t="str">
        <f t="shared" si="23"/>
        <v>high quality</v>
      </c>
    </row>
    <row r="136" spans="1:27" x14ac:dyDescent="0.4">
      <c r="A136" s="1">
        <v>135</v>
      </c>
      <c r="B136" s="1">
        <v>15</v>
      </c>
      <c r="C136" s="1" t="s">
        <v>122</v>
      </c>
      <c r="D136" s="1">
        <v>2022</v>
      </c>
      <c r="E136" s="1" t="s">
        <v>123</v>
      </c>
      <c r="F136" s="1" t="s">
        <v>125</v>
      </c>
      <c r="G136" s="1"/>
      <c r="H136" s="1"/>
      <c r="I136" s="1"/>
      <c r="J136" s="1" t="s">
        <v>56</v>
      </c>
      <c r="K136" s="1"/>
      <c r="L136" s="1"/>
      <c r="M136" s="1"/>
      <c r="N136" s="1" t="s">
        <v>25</v>
      </c>
      <c r="O136" s="1"/>
      <c r="P136" s="1"/>
      <c r="Q136" s="1" t="s">
        <v>70</v>
      </c>
      <c r="R136" s="1">
        <f t="shared" si="20"/>
        <v>0.86790788000000008</v>
      </c>
      <c r="S136" s="1">
        <v>0.94767400000000002</v>
      </c>
      <c r="T136" s="1">
        <v>4.0696999999999983E-2</v>
      </c>
      <c r="U136" s="1">
        <f t="shared" si="21"/>
        <v>-0.14166969898612911</v>
      </c>
      <c r="V136" s="1">
        <f t="shared" si="21"/>
        <v>-5.3744717724579658E-2</v>
      </c>
      <c r="W136" s="1">
        <f t="shared" si="22"/>
        <v>4.4859684317117066E-2</v>
      </c>
      <c r="X136" s="1" t="s">
        <v>28</v>
      </c>
      <c r="Y136" s="1" t="s">
        <v>37</v>
      </c>
      <c r="Z136" s="1">
        <f t="shared" si="19"/>
        <v>15</v>
      </c>
      <c r="AA136" s="1" t="str">
        <f t="shared" si="23"/>
        <v>high quality</v>
      </c>
    </row>
    <row r="137" spans="1:27" x14ac:dyDescent="0.4">
      <c r="A137" s="1">
        <v>136</v>
      </c>
      <c r="B137" s="1">
        <v>15</v>
      </c>
      <c r="C137" s="1" t="s">
        <v>122</v>
      </c>
      <c r="D137" s="1">
        <v>2022</v>
      </c>
      <c r="E137" s="1" t="s">
        <v>123</v>
      </c>
      <c r="F137" s="1" t="s">
        <v>125</v>
      </c>
      <c r="G137" s="1"/>
      <c r="H137" s="1"/>
      <c r="I137" s="1"/>
      <c r="J137" s="1" t="s">
        <v>55</v>
      </c>
      <c r="K137" s="1"/>
      <c r="L137" s="1"/>
      <c r="M137" s="1"/>
      <c r="N137" s="1" t="s">
        <v>25</v>
      </c>
      <c r="O137" s="1"/>
      <c r="P137" s="1"/>
      <c r="Q137" s="1" t="s">
        <v>70</v>
      </c>
      <c r="R137" s="1">
        <f t="shared" si="20"/>
        <v>0.9262804</v>
      </c>
      <c r="S137" s="1">
        <v>1.0174399999999999</v>
      </c>
      <c r="T137" s="1">
        <v>4.650999999999994E-2</v>
      </c>
      <c r="U137" s="1">
        <f t="shared" si="21"/>
        <v>-7.6578282397601144E-2</v>
      </c>
      <c r="V137" s="1">
        <f t="shared" si="21"/>
        <v>1.7289668536960505E-2</v>
      </c>
      <c r="W137" s="1">
        <f t="shared" si="22"/>
        <v>4.789181170130697E-2</v>
      </c>
      <c r="X137" s="1" t="s">
        <v>28</v>
      </c>
      <c r="Y137" s="1" t="s">
        <v>37</v>
      </c>
      <c r="Z137" s="1">
        <f t="shared" si="19"/>
        <v>15</v>
      </c>
      <c r="AA137" s="1" t="str">
        <f t="shared" si="23"/>
        <v>high quality</v>
      </c>
    </row>
    <row r="138" spans="1:27" x14ac:dyDescent="0.4">
      <c r="A138" s="1">
        <v>137</v>
      </c>
      <c r="B138" s="1">
        <v>15</v>
      </c>
      <c r="C138" s="1" t="s">
        <v>122</v>
      </c>
      <c r="D138" s="1">
        <v>2022</v>
      </c>
      <c r="E138" s="1" t="s">
        <v>123</v>
      </c>
      <c r="F138" s="1" t="s">
        <v>125</v>
      </c>
      <c r="G138" s="1"/>
      <c r="H138" s="1"/>
      <c r="I138" s="1"/>
      <c r="J138" s="1" t="s">
        <v>54</v>
      </c>
      <c r="K138" s="1"/>
      <c r="L138" s="1"/>
      <c r="M138" s="1"/>
      <c r="N138" s="1" t="s">
        <v>25</v>
      </c>
      <c r="O138" s="1"/>
      <c r="P138" s="1"/>
      <c r="Q138" s="1" t="s">
        <v>70</v>
      </c>
      <c r="R138" s="1">
        <f t="shared" si="20"/>
        <v>0.92581335999999992</v>
      </c>
      <c r="S138" s="1">
        <v>0.99418600000000001</v>
      </c>
      <c r="T138" s="1">
        <v>3.4884000000000026E-2</v>
      </c>
      <c r="U138" s="1">
        <f t="shared" si="21"/>
        <v>-7.7082619726505722E-2</v>
      </c>
      <c r="V138" s="1">
        <f t="shared" si="21"/>
        <v>-5.8309670944200103E-3</v>
      </c>
      <c r="W138" s="1">
        <f t="shared" si="22"/>
        <v>3.63528839959621E-2</v>
      </c>
      <c r="X138" s="1" t="s">
        <v>28</v>
      </c>
      <c r="Y138" s="1" t="s">
        <v>37</v>
      </c>
      <c r="Z138" s="1">
        <f t="shared" si="19"/>
        <v>15</v>
      </c>
      <c r="AA138" s="1" t="str">
        <f t="shared" si="23"/>
        <v>high quality</v>
      </c>
    </row>
    <row r="139" spans="1:27" x14ac:dyDescent="0.4">
      <c r="A139" s="1">
        <v>138</v>
      </c>
      <c r="B139" s="1">
        <v>15</v>
      </c>
      <c r="C139" s="1" t="s">
        <v>122</v>
      </c>
      <c r="D139" s="1">
        <v>2022</v>
      </c>
      <c r="E139" s="1" t="s">
        <v>123</v>
      </c>
      <c r="F139" s="1" t="s">
        <v>125</v>
      </c>
      <c r="G139" s="1"/>
      <c r="H139" s="1"/>
      <c r="I139" s="1"/>
      <c r="J139" s="1" t="s">
        <v>54</v>
      </c>
      <c r="K139" s="1"/>
      <c r="L139" s="1"/>
      <c r="M139" s="1"/>
      <c r="N139" s="1" t="s">
        <v>25</v>
      </c>
      <c r="O139" s="1"/>
      <c r="P139" s="1"/>
      <c r="Q139" s="1" t="s">
        <v>70</v>
      </c>
      <c r="R139" s="1">
        <f t="shared" si="20"/>
        <v>0.92604975999999983</v>
      </c>
      <c r="S139" s="1">
        <v>1.0058100000000001</v>
      </c>
      <c r="T139" s="1">
        <v>4.0694000000000119E-2</v>
      </c>
      <c r="U139" s="1">
        <f t="shared" si="21"/>
        <v>-7.6827309278631989E-2</v>
      </c>
      <c r="V139" s="1">
        <f t="shared" si="21"/>
        <v>5.7931870407628774E-3</v>
      </c>
      <c r="W139" s="1">
        <f t="shared" si="22"/>
        <v>4.2153314448670848E-2</v>
      </c>
      <c r="X139" s="1" t="s">
        <v>28</v>
      </c>
      <c r="Y139" s="1" t="s">
        <v>37</v>
      </c>
      <c r="Z139" s="1">
        <f t="shared" si="19"/>
        <v>15</v>
      </c>
      <c r="AA139" s="1" t="str">
        <f t="shared" si="23"/>
        <v>high quality</v>
      </c>
    </row>
    <row r="140" spans="1:27" x14ac:dyDescent="0.4">
      <c r="A140" s="1">
        <v>139</v>
      </c>
      <c r="B140" s="1">
        <v>15</v>
      </c>
      <c r="C140" s="1" t="s">
        <v>122</v>
      </c>
      <c r="D140" s="1">
        <v>2022</v>
      </c>
      <c r="E140" s="1" t="s">
        <v>123</v>
      </c>
      <c r="F140" s="1" t="s">
        <v>125</v>
      </c>
      <c r="G140" s="1"/>
      <c r="H140" s="1"/>
      <c r="I140" s="1"/>
      <c r="J140" s="1" t="s">
        <v>56</v>
      </c>
      <c r="K140" s="1"/>
      <c r="L140" s="1"/>
      <c r="M140" s="1"/>
      <c r="N140" s="1" t="s">
        <v>25</v>
      </c>
      <c r="O140" s="1"/>
      <c r="P140" s="1"/>
      <c r="Q140" s="1" t="s">
        <v>70</v>
      </c>
      <c r="R140" s="1">
        <f t="shared" si="20"/>
        <v>1.2002139999999999</v>
      </c>
      <c r="S140" s="1">
        <v>1.26705</v>
      </c>
      <c r="T140" s="1">
        <v>3.4100000000000019E-2</v>
      </c>
      <c r="U140" s="1">
        <f t="shared" si="21"/>
        <v>0.18249987422778924</v>
      </c>
      <c r="V140" s="1">
        <f t="shared" si="21"/>
        <v>0.23669136385947831</v>
      </c>
      <c r="W140" s="1">
        <f t="shared" si="22"/>
        <v>2.7648719199841364E-2</v>
      </c>
      <c r="X140" s="1" t="s">
        <v>28</v>
      </c>
      <c r="Y140" s="1" t="s">
        <v>37</v>
      </c>
      <c r="Z140" s="1">
        <f t="shared" si="19"/>
        <v>15</v>
      </c>
      <c r="AA140" s="1" t="str">
        <f t="shared" si="23"/>
        <v>high quality</v>
      </c>
    </row>
    <row r="141" spans="1:27" x14ac:dyDescent="0.4">
      <c r="A141" s="1">
        <v>140</v>
      </c>
      <c r="B141" s="1">
        <v>15</v>
      </c>
      <c r="C141" s="1" t="s">
        <v>122</v>
      </c>
      <c r="D141" s="1">
        <v>2022</v>
      </c>
      <c r="E141" s="1" t="s">
        <v>123</v>
      </c>
      <c r="F141" s="1" t="s">
        <v>125</v>
      </c>
      <c r="G141" s="1"/>
      <c r="H141" s="1"/>
      <c r="I141" s="1"/>
      <c r="J141" s="1" t="s">
        <v>56</v>
      </c>
      <c r="K141" s="1"/>
      <c r="L141" s="1"/>
      <c r="M141" s="1"/>
      <c r="N141" s="1" t="s">
        <v>25</v>
      </c>
      <c r="O141" s="1"/>
      <c r="P141" s="1"/>
      <c r="Q141" s="1" t="s">
        <v>70</v>
      </c>
      <c r="R141" s="1">
        <f t="shared" si="20"/>
        <v>1.041598</v>
      </c>
      <c r="S141" s="1">
        <v>1.1306799999999999</v>
      </c>
      <c r="T141" s="1">
        <v>4.544999999999999E-2</v>
      </c>
      <c r="U141" s="1">
        <f t="shared" si="21"/>
        <v>4.0756072347436466E-2</v>
      </c>
      <c r="V141" s="1">
        <f t="shared" si="21"/>
        <v>0.12281922164484663</v>
      </c>
      <c r="W141" s="1">
        <f t="shared" si="22"/>
        <v>4.1868953723168449E-2</v>
      </c>
      <c r="X141" s="1" t="s">
        <v>28</v>
      </c>
      <c r="Y141" s="1" t="s">
        <v>37</v>
      </c>
      <c r="Z141" s="1">
        <f t="shared" si="19"/>
        <v>15</v>
      </c>
      <c r="AA141" s="1" t="str">
        <f t="shared" si="23"/>
        <v>high quality</v>
      </c>
    </row>
    <row r="142" spans="1:27" x14ac:dyDescent="0.4">
      <c r="A142" s="1">
        <v>141</v>
      </c>
      <c r="B142" s="1">
        <v>15</v>
      </c>
      <c r="C142" s="1" t="s">
        <v>122</v>
      </c>
      <c r="D142" s="1">
        <v>2022</v>
      </c>
      <c r="E142" s="1" t="s">
        <v>123</v>
      </c>
      <c r="F142" s="1" t="s">
        <v>125</v>
      </c>
      <c r="G142" s="1"/>
      <c r="H142" s="1"/>
      <c r="I142" s="1"/>
      <c r="J142" s="1" t="s">
        <v>55</v>
      </c>
      <c r="K142" s="1"/>
      <c r="L142" s="1"/>
      <c r="M142" s="1"/>
      <c r="N142" s="1" t="s">
        <v>25</v>
      </c>
      <c r="O142" s="1"/>
      <c r="P142" s="1"/>
      <c r="Q142" s="1" t="s">
        <v>70</v>
      </c>
      <c r="R142" s="1">
        <f t="shared" si="20"/>
        <v>0.93363427999999993</v>
      </c>
      <c r="S142" s="1">
        <v>1.0227299999999999</v>
      </c>
      <c r="T142" s="1">
        <v>4.545699999999997E-2</v>
      </c>
      <c r="U142" s="1">
        <f t="shared" si="21"/>
        <v>-6.8670480603334708E-2</v>
      </c>
      <c r="V142" s="1">
        <f t="shared" si="21"/>
        <v>2.247552251516963E-2</v>
      </c>
      <c r="W142" s="1">
        <f t="shared" si="22"/>
        <v>4.6503062815563434E-2</v>
      </c>
      <c r="X142" s="1" t="s">
        <v>28</v>
      </c>
      <c r="Y142" s="1" t="s">
        <v>37</v>
      </c>
      <c r="Z142" s="1">
        <f t="shared" si="19"/>
        <v>15</v>
      </c>
      <c r="AA142" s="1" t="str">
        <f t="shared" si="23"/>
        <v>high quality</v>
      </c>
    </row>
    <row r="143" spans="1:27" x14ac:dyDescent="0.4">
      <c r="A143" s="1">
        <v>142</v>
      </c>
      <c r="B143" s="1">
        <v>15</v>
      </c>
      <c r="C143" s="1" t="s">
        <v>122</v>
      </c>
      <c r="D143" s="1">
        <v>2022</v>
      </c>
      <c r="E143" s="1" t="s">
        <v>123</v>
      </c>
      <c r="F143" s="1" t="s">
        <v>125</v>
      </c>
      <c r="G143" s="1"/>
      <c r="H143" s="1"/>
      <c r="I143" s="1"/>
      <c r="J143" s="1" t="s">
        <v>54</v>
      </c>
      <c r="K143" s="1"/>
      <c r="L143" s="1"/>
      <c r="M143" s="1"/>
      <c r="N143" s="1" t="s">
        <v>25</v>
      </c>
      <c r="O143" s="1"/>
      <c r="P143" s="1"/>
      <c r="Q143" s="1" t="s">
        <v>70</v>
      </c>
      <c r="R143" s="1">
        <f t="shared" si="20"/>
        <v>0.91659212000000023</v>
      </c>
      <c r="S143" s="1">
        <v>1.0056799999999999</v>
      </c>
      <c r="T143" s="1">
        <v>4.5452999999999855E-2</v>
      </c>
      <c r="U143" s="1">
        <f t="shared" si="21"/>
        <v>-8.7092703932939358E-2</v>
      </c>
      <c r="V143" s="1">
        <f t="shared" si="21"/>
        <v>5.6639296244384782E-3</v>
      </c>
      <c r="W143" s="1">
        <f t="shared" si="22"/>
        <v>4.732481303947849E-2</v>
      </c>
      <c r="X143" s="1" t="s">
        <v>28</v>
      </c>
      <c r="Y143" s="1" t="s">
        <v>37</v>
      </c>
      <c r="Z143" s="1">
        <f t="shared" si="19"/>
        <v>15</v>
      </c>
      <c r="AA143" s="1" t="str">
        <f t="shared" si="23"/>
        <v>high quality</v>
      </c>
    </row>
    <row r="144" spans="1:27" x14ac:dyDescent="0.4">
      <c r="A144" s="1">
        <v>143</v>
      </c>
      <c r="B144" s="1">
        <v>15</v>
      </c>
      <c r="C144" s="1" t="s">
        <v>122</v>
      </c>
      <c r="D144" s="1">
        <v>2022</v>
      </c>
      <c r="E144" s="1" t="s">
        <v>123</v>
      </c>
      <c r="F144" s="1" t="s">
        <v>125</v>
      </c>
      <c r="G144" s="1"/>
      <c r="H144" s="1"/>
      <c r="I144" s="1"/>
      <c r="J144" s="1" t="s">
        <v>54</v>
      </c>
      <c r="K144" s="1"/>
      <c r="L144" s="1"/>
      <c r="M144" s="1"/>
      <c r="N144" s="1" t="s">
        <v>25</v>
      </c>
      <c r="O144" s="1"/>
      <c r="P144" s="1"/>
      <c r="Q144" s="1" t="s">
        <v>70</v>
      </c>
      <c r="R144" s="1">
        <f t="shared" si="20"/>
        <v>0.91090819999999995</v>
      </c>
      <c r="S144" s="1">
        <v>1</v>
      </c>
      <c r="T144" s="1">
        <v>4.5455000000000023E-2</v>
      </c>
      <c r="U144" s="1">
        <f t="shared" si="21"/>
        <v>-9.3313155186042329E-2</v>
      </c>
      <c r="V144" s="1">
        <f t="shared" si="21"/>
        <v>0</v>
      </c>
      <c r="W144" s="1">
        <f t="shared" si="22"/>
        <v>4.7608752645939965E-2</v>
      </c>
      <c r="X144" s="1" t="s">
        <v>28</v>
      </c>
      <c r="Y144" s="1" t="s">
        <v>37</v>
      </c>
      <c r="Z144" s="1">
        <f t="shared" si="19"/>
        <v>15</v>
      </c>
      <c r="AA144" s="1" t="str">
        <f t="shared" si="23"/>
        <v>high quality</v>
      </c>
    </row>
    <row r="145" spans="1:27" x14ac:dyDescent="0.4">
      <c r="A145" s="1">
        <v>144</v>
      </c>
      <c r="B145" s="1">
        <v>15</v>
      </c>
      <c r="C145" s="1" t="s">
        <v>122</v>
      </c>
      <c r="D145" s="1">
        <v>2022</v>
      </c>
      <c r="E145" s="1" t="s">
        <v>123</v>
      </c>
      <c r="F145" s="1" t="s">
        <v>125</v>
      </c>
      <c r="G145" s="1"/>
      <c r="H145" s="1"/>
      <c r="I145" s="1"/>
      <c r="J145" s="1" t="s">
        <v>56</v>
      </c>
      <c r="K145" s="1"/>
      <c r="L145" s="1"/>
      <c r="M145" s="1"/>
      <c r="N145" s="1" t="s">
        <v>25</v>
      </c>
      <c r="O145" s="1"/>
      <c r="P145" s="1"/>
      <c r="Q145" s="1" t="s">
        <v>70</v>
      </c>
      <c r="R145" s="1">
        <f t="shared" si="20"/>
        <v>0.95022380000000006</v>
      </c>
      <c r="S145" s="1">
        <v>1.01705</v>
      </c>
      <c r="T145" s="1">
        <v>3.4094999999999986E-2</v>
      </c>
      <c r="U145" s="1">
        <f t="shared" si="21"/>
        <v>-5.1057743184545028E-2</v>
      </c>
      <c r="V145" s="1">
        <f t="shared" si="21"/>
        <v>1.6906280066359067E-2</v>
      </c>
      <c r="W145" s="1">
        <f t="shared" si="22"/>
        <v>3.4675522066787798E-2</v>
      </c>
      <c r="X145" s="1" t="s">
        <v>28</v>
      </c>
      <c r="Y145" s="1" t="s">
        <v>37</v>
      </c>
      <c r="Z145" s="1">
        <f t="shared" si="19"/>
        <v>15</v>
      </c>
      <c r="AA145" s="1" t="str">
        <f t="shared" si="23"/>
        <v>high quality</v>
      </c>
    </row>
    <row r="146" spans="1:27" x14ac:dyDescent="0.4">
      <c r="A146" s="1">
        <v>145</v>
      </c>
      <c r="B146" s="1">
        <v>15</v>
      </c>
      <c r="C146" s="1" t="s">
        <v>122</v>
      </c>
      <c r="D146" s="1">
        <v>2022</v>
      </c>
      <c r="E146" s="1" t="s">
        <v>123</v>
      </c>
      <c r="F146" s="1" t="s">
        <v>125</v>
      </c>
      <c r="G146" s="1"/>
      <c r="H146" s="1"/>
      <c r="I146" s="1"/>
      <c r="J146" s="1" t="s">
        <v>56</v>
      </c>
      <c r="K146" s="1"/>
      <c r="L146" s="1"/>
      <c r="M146" s="1"/>
      <c r="N146" s="1" t="s">
        <v>25</v>
      </c>
      <c r="O146" s="1"/>
      <c r="P146" s="1"/>
      <c r="Q146" s="1" t="s">
        <v>70</v>
      </c>
      <c r="R146" s="1">
        <f t="shared" si="20"/>
        <v>1.0470507999999998</v>
      </c>
      <c r="S146" s="1">
        <v>1.125</v>
      </c>
      <c r="T146" s="1">
        <v>3.9770000000000083E-2</v>
      </c>
      <c r="U146" s="1">
        <f t="shared" si="21"/>
        <v>4.597745029111458E-2</v>
      </c>
      <c r="V146" s="1">
        <f t="shared" si="21"/>
        <v>0.11778303565638346</v>
      </c>
      <c r="W146" s="1">
        <f t="shared" si="22"/>
        <v>3.6635502737382079E-2</v>
      </c>
      <c r="X146" s="1" t="s">
        <v>28</v>
      </c>
      <c r="Y146" s="1" t="s">
        <v>37</v>
      </c>
      <c r="Z146" s="1">
        <f t="shared" si="19"/>
        <v>15</v>
      </c>
      <c r="AA146" s="1" t="str">
        <f t="shared" si="23"/>
        <v>high quality</v>
      </c>
    </row>
    <row r="147" spans="1:27" x14ac:dyDescent="0.4">
      <c r="A147" s="1">
        <v>146</v>
      </c>
      <c r="B147" s="1">
        <v>15</v>
      </c>
      <c r="C147" s="1" t="s">
        <v>122</v>
      </c>
      <c r="D147" s="1">
        <v>2022</v>
      </c>
      <c r="E147" s="1" t="s">
        <v>123</v>
      </c>
      <c r="F147" s="1" t="s">
        <v>125</v>
      </c>
      <c r="G147" s="1"/>
      <c r="H147" s="1"/>
      <c r="I147" s="1"/>
      <c r="J147" s="1" t="s">
        <v>55</v>
      </c>
      <c r="K147" s="1"/>
      <c r="L147" s="1"/>
      <c r="M147" s="1"/>
      <c r="N147" s="1" t="s">
        <v>25</v>
      </c>
      <c r="O147" s="1"/>
      <c r="P147" s="1"/>
      <c r="Q147" s="1" t="s">
        <v>70</v>
      </c>
      <c r="R147" s="1">
        <f t="shared" si="20"/>
        <v>0.86636328000000007</v>
      </c>
      <c r="S147" s="1">
        <v>1</v>
      </c>
      <c r="T147" s="1">
        <v>6.8181999999999965E-2</v>
      </c>
      <c r="U147" s="1">
        <f t="shared" si="21"/>
        <v>-0.1434509664649781</v>
      </c>
      <c r="V147" s="1">
        <f t="shared" si="21"/>
        <v>0</v>
      </c>
      <c r="W147" s="1">
        <f t="shared" si="22"/>
        <v>7.3189268604580665E-2</v>
      </c>
      <c r="X147" s="1" t="s">
        <v>28</v>
      </c>
      <c r="Y147" s="1" t="s">
        <v>37</v>
      </c>
      <c r="Z147" s="1">
        <f t="shared" si="19"/>
        <v>15</v>
      </c>
      <c r="AA147" s="1" t="str">
        <f t="shared" si="23"/>
        <v>high quality</v>
      </c>
    </row>
    <row r="148" spans="1:27" x14ac:dyDescent="0.4">
      <c r="A148" s="1">
        <v>147</v>
      </c>
      <c r="B148" s="1">
        <v>15</v>
      </c>
      <c r="C148" s="1" t="s">
        <v>122</v>
      </c>
      <c r="D148" s="1">
        <v>2022</v>
      </c>
      <c r="E148" s="1" t="s">
        <v>123</v>
      </c>
      <c r="F148" s="1" t="s">
        <v>125</v>
      </c>
      <c r="G148" s="1"/>
      <c r="H148" s="1"/>
      <c r="I148" s="1"/>
      <c r="J148" s="1" t="s">
        <v>54</v>
      </c>
      <c r="K148" s="1"/>
      <c r="L148" s="1"/>
      <c r="M148" s="1"/>
      <c r="N148" s="1" t="s">
        <v>25</v>
      </c>
      <c r="O148" s="1"/>
      <c r="P148" s="1"/>
      <c r="Q148" s="1" t="s">
        <v>70</v>
      </c>
      <c r="R148" s="1">
        <f t="shared" si="20"/>
        <v>0.89340863999999987</v>
      </c>
      <c r="S148" s="1">
        <v>0.96022700000000005</v>
      </c>
      <c r="T148" s="1">
        <v>3.4091000000000093E-2</v>
      </c>
      <c r="U148" s="1">
        <f t="shared" si="21"/>
        <v>-0.11271119919080136</v>
      </c>
      <c r="V148" s="1">
        <f t="shared" si="21"/>
        <v>-4.0585564138787229E-2</v>
      </c>
      <c r="W148" s="1">
        <f t="shared" si="22"/>
        <v>3.6798793393884761E-2</v>
      </c>
      <c r="X148" s="1" t="s">
        <v>28</v>
      </c>
      <c r="Y148" s="1" t="s">
        <v>37</v>
      </c>
      <c r="Z148" s="1">
        <f t="shared" si="19"/>
        <v>15</v>
      </c>
      <c r="AA148" s="1" t="str">
        <f t="shared" si="23"/>
        <v>high quality</v>
      </c>
    </row>
    <row r="149" spans="1:27" x14ac:dyDescent="0.4">
      <c r="A149" s="1">
        <v>148</v>
      </c>
      <c r="B149" s="1">
        <v>15</v>
      </c>
      <c r="C149" s="1" t="s">
        <v>122</v>
      </c>
      <c r="D149" s="1">
        <v>2022</v>
      </c>
      <c r="E149" s="1" t="s">
        <v>123</v>
      </c>
      <c r="F149" s="1" t="s">
        <v>125</v>
      </c>
      <c r="G149" s="1"/>
      <c r="H149" s="1"/>
      <c r="I149" s="1"/>
      <c r="J149" s="1" t="s">
        <v>54</v>
      </c>
      <c r="K149" s="1"/>
      <c r="L149" s="1"/>
      <c r="M149" s="1"/>
      <c r="N149" s="1" t="s">
        <v>25</v>
      </c>
      <c r="O149" s="1"/>
      <c r="P149" s="1"/>
      <c r="Q149" s="1" t="s">
        <v>70</v>
      </c>
      <c r="R149" s="1">
        <f t="shared" si="20"/>
        <v>0.94500015999999998</v>
      </c>
      <c r="S149" s="1">
        <v>1.03409</v>
      </c>
      <c r="T149" s="1">
        <v>4.5453999999999994E-2</v>
      </c>
      <c r="U149" s="1">
        <f t="shared" si="21"/>
        <v>-5.6570182176239339E-2</v>
      </c>
      <c r="V149" s="1">
        <f t="shared" si="21"/>
        <v>3.3521812917377977E-2</v>
      </c>
      <c r="W149" s="1">
        <f t="shared" si="22"/>
        <v>4.5965303619192509E-2</v>
      </c>
      <c r="X149" s="1" t="s">
        <v>28</v>
      </c>
      <c r="Y149" s="1" t="s">
        <v>37</v>
      </c>
      <c r="Z149" s="1">
        <f t="shared" si="19"/>
        <v>15</v>
      </c>
      <c r="AA149" s="1" t="str">
        <f t="shared" si="23"/>
        <v>high quality</v>
      </c>
    </row>
    <row r="150" spans="1:27" x14ac:dyDescent="0.4">
      <c r="A150" s="1">
        <v>149</v>
      </c>
      <c r="B150" s="1">
        <v>15</v>
      </c>
      <c r="C150" s="1" t="s">
        <v>122</v>
      </c>
      <c r="D150" s="1">
        <v>2022</v>
      </c>
      <c r="E150" s="1" t="s">
        <v>123</v>
      </c>
      <c r="F150" s="1" t="s">
        <v>125</v>
      </c>
      <c r="G150" s="1"/>
      <c r="H150" s="1"/>
      <c r="I150" s="1"/>
      <c r="J150" s="1"/>
      <c r="K150" s="1" t="s">
        <v>38</v>
      </c>
      <c r="L150" s="1"/>
      <c r="M150" s="1"/>
      <c r="N150" s="1" t="s">
        <v>25</v>
      </c>
      <c r="O150" s="1"/>
      <c r="P150" s="1">
        <v>284</v>
      </c>
      <c r="Q150" s="1" t="s">
        <v>70</v>
      </c>
      <c r="R150" s="1">
        <f t="shared" si="20"/>
        <v>1.2104632</v>
      </c>
      <c r="S150" s="1">
        <v>1.31548</v>
      </c>
      <c r="T150" s="1">
        <v>5.3579999999999961E-2</v>
      </c>
      <c r="U150" s="1">
        <f t="shared" si="21"/>
        <v>0.1910030962729827</v>
      </c>
      <c r="V150" s="1">
        <f t="shared" si="21"/>
        <v>0.27420161803790249</v>
      </c>
      <c r="W150" s="1">
        <f t="shared" si="22"/>
        <v>4.2448225390265201E-2</v>
      </c>
      <c r="X150" s="1" t="s">
        <v>28</v>
      </c>
      <c r="Y150" s="1" t="s">
        <v>37</v>
      </c>
      <c r="Z150" s="1">
        <f t="shared" si="19"/>
        <v>15</v>
      </c>
      <c r="AA150" s="1" t="str">
        <f t="shared" si="23"/>
        <v>high quality</v>
      </c>
    </row>
    <row r="151" spans="1:27" x14ac:dyDescent="0.4">
      <c r="A151" s="1">
        <v>150</v>
      </c>
      <c r="B151" s="1">
        <v>15</v>
      </c>
      <c r="C151" s="1" t="s">
        <v>122</v>
      </c>
      <c r="D151" s="1">
        <v>2022</v>
      </c>
      <c r="E151" s="1" t="s">
        <v>123</v>
      </c>
      <c r="F151" s="1" t="s">
        <v>125</v>
      </c>
      <c r="G151" s="1"/>
      <c r="H151" s="1"/>
      <c r="I151" s="1"/>
      <c r="J151" s="1"/>
      <c r="K151" s="1" t="s">
        <v>64</v>
      </c>
      <c r="L151" s="1"/>
      <c r="M151" s="1"/>
      <c r="N151" s="1" t="s">
        <v>25</v>
      </c>
      <c r="O151" s="1"/>
      <c r="P151" s="1">
        <v>44</v>
      </c>
      <c r="Q151" s="1" t="s">
        <v>70</v>
      </c>
      <c r="R151" s="1">
        <f t="shared" si="20"/>
        <v>1.0923852000000001</v>
      </c>
      <c r="S151" s="1">
        <v>1.2440500000000001</v>
      </c>
      <c r="T151" s="1">
        <v>7.7380000000000004E-2</v>
      </c>
      <c r="U151" s="1">
        <f t="shared" si="21"/>
        <v>8.8363562374775426E-2</v>
      </c>
      <c r="V151" s="1">
        <f t="shared" si="21"/>
        <v>0.21837218643531878</v>
      </c>
      <c r="W151" s="1">
        <f t="shared" si="22"/>
        <v>6.6330930643134375E-2</v>
      </c>
      <c r="X151" s="1" t="s">
        <v>28</v>
      </c>
      <c r="Y151" s="1" t="s">
        <v>37</v>
      </c>
      <c r="Z151" s="1">
        <f t="shared" si="19"/>
        <v>15</v>
      </c>
      <c r="AA151" s="1" t="str">
        <f t="shared" si="23"/>
        <v>high quality</v>
      </c>
    </row>
    <row r="152" spans="1:27" x14ac:dyDescent="0.4">
      <c r="A152" s="1">
        <v>151</v>
      </c>
      <c r="B152" s="1">
        <v>15</v>
      </c>
      <c r="C152" s="1" t="s">
        <v>122</v>
      </c>
      <c r="D152" s="1">
        <v>2022</v>
      </c>
      <c r="E152" s="1" t="s">
        <v>123</v>
      </c>
      <c r="F152" s="1" t="s">
        <v>125</v>
      </c>
      <c r="G152" s="1"/>
      <c r="H152" s="1"/>
      <c r="I152" s="1"/>
      <c r="J152" s="1"/>
      <c r="K152" s="1" t="s">
        <v>40</v>
      </c>
      <c r="L152" s="1"/>
      <c r="M152" s="1"/>
      <c r="N152" s="1" t="s">
        <v>25</v>
      </c>
      <c r="O152" s="1"/>
      <c r="P152" s="1">
        <v>47</v>
      </c>
      <c r="Q152" s="1" t="s">
        <v>70</v>
      </c>
      <c r="R152" s="1">
        <f t="shared" si="20"/>
        <v>0.84833323999999988</v>
      </c>
      <c r="S152" s="1">
        <v>1</v>
      </c>
      <c r="T152" s="1">
        <v>7.7381000000000033E-2</v>
      </c>
      <c r="U152" s="1">
        <f t="shared" si="21"/>
        <v>-0.16448174868527618</v>
      </c>
      <c r="V152" s="1">
        <f t="shared" si="21"/>
        <v>0</v>
      </c>
      <c r="W152" s="1">
        <f t="shared" si="22"/>
        <v>8.3919259533304175E-2</v>
      </c>
      <c r="X152" s="1" t="s">
        <v>28</v>
      </c>
      <c r="Y152" s="1" t="s">
        <v>37</v>
      </c>
      <c r="Z152" s="1">
        <f t="shared" si="19"/>
        <v>15</v>
      </c>
      <c r="AA152" s="1" t="str">
        <f t="shared" si="23"/>
        <v>high quality</v>
      </c>
    </row>
    <row r="153" spans="1:27" x14ac:dyDescent="0.4">
      <c r="A153" s="1">
        <v>152</v>
      </c>
      <c r="B153" s="1">
        <v>15</v>
      </c>
      <c r="C153" s="1" t="s">
        <v>122</v>
      </c>
      <c r="D153" s="1">
        <v>2022</v>
      </c>
      <c r="E153" s="1" t="s">
        <v>123</v>
      </c>
      <c r="F153" s="1" t="s">
        <v>125</v>
      </c>
      <c r="G153" s="1"/>
      <c r="H153" s="1"/>
      <c r="I153" s="1"/>
      <c r="J153" s="1"/>
      <c r="K153" s="1" t="s">
        <v>40</v>
      </c>
      <c r="L153" s="1"/>
      <c r="M153" s="1"/>
      <c r="N153" s="1" t="s">
        <v>25</v>
      </c>
      <c r="O153" s="1"/>
      <c r="P153" s="1">
        <v>55</v>
      </c>
      <c r="Q153" s="1" t="s">
        <v>70</v>
      </c>
      <c r="R153" s="1">
        <f t="shared" si="20"/>
        <v>0.97333519999999996</v>
      </c>
      <c r="S153" s="1">
        <v>1.125</v>
      </c>
      <c r="T153" s="1">
        <v>7.7380000000000004E-2</v>
      </c>
      <c r="U153" s="1">
        <f t="shared" si="21"/>
        <v>-2.7026754581539171E-2</v>
      </c>
      <c r="V153" s="1">
        <f t="shared" si="21"/>
        <v>0.11778303565638346</v>
      </c>
      <c r="W153" s="1">
        <f t="shared" si="22"/>
        <v>7.3882546039756442E-2</v>
      </c>
      <c r="X153" s="1" t="s">
        <v>28</v>
      </c>
      <c r="Y153" s="1" t="s">
        <v>37</v>
      </c>
      <c r="Z153" s="1">
        <f t="shared" si="19"/>
        <v>15</v>
      </c>
      <c r="AA153" s="1" t="str">
        <f t="shared" si="23"/>
        <v>high quality</v>
      </c>
    </row>
    <row r="154" spans="1:27" x14ac:dyDescent="0.4">
      <c r="A154" s="1">
        <v>153</v>
      </c>
      <c r="B154" s="1">
        <v>16</v>
      </c>
      <c r="C154" s="1" t="s">
        <v>127</v>
      </c>
      <c r="D154" s="1">
        <v>2019</v>
      </c>
      <c r="E154" s="1" t="s">
        <v>128</v>
      </c>
      <c r="F154" s="1" t="s">
        <v>23</v>
      </c>
      <c r="G154" s="1"/>
      <c r="H154" s="1"/>
      <c r="I154" s="1" t="s">
        <v>192</v>
      </c>
      <c r="J154" s="1"/>
      <c r="K154" s="1"/>
      <c r="L154" s="1"/>
      <c r="M154" s="1"/>
      <c r="N154" s="1" t="s">
        <v>25</v>
      </c>
      <c r="O154" s="1"/>
      <c r="P154" s="1">
        <v>540</v>
      </c>
      <c r="Q154" s="1" t="s">
        <v>70</v>
      </c>
      <c r="R154" s="1">
        <v>1.0136400000000001</v>
      </c>
      <c r="S154" s="1">
        <v>1.0606100000000001</v>
      </c>
      <c r="T154" s="1"/>
      <c r="U154" s="1">
        <f t="shared" si="21"/>
        <v>1.3547812545268644E-2</v>
      </c>
      <c r="V154" s="1">
        <f t="shared" si="21"/>
        <v>5.8844214301749839E-2</v>
      </c>
      <c r="W154" s="1">
        <f t="shared" si="22"/>
        <v>2.3110409059429182E-2</v>
      </c>
      <c r="X154" s="1" t="s">
        <v>32</v>
      </c>
      <c r="Y154" s="1" t="s">
        <v>37</v>
      </c>
      <c r="Z154" s="1">
        <f t="shared" ref="Z154:Z195" si="24">2+2+2+2+2+2+2+2</f>
        <v>16</v>
      </c>
      <c r="AA154" s="1" t="str">
        <f t="shared" si="23"/>
        <v>high quality</v>
      </c>
    </row>
    <row r="155" spans="1:27" x14ac:dyDescent="0.4">
      <c r="A155" s="1">
        <v>154</v>
      </c>
      <c r="B155" s="1">
        <v>16</v>
      </c>
      <c r="C155" s="1" t="s">
        <v>127</v>
      </c>
      <c r="D155" s="1">
        <v>2019</v>
      </c>
      <c r="E155" s="1" t="s">
        <v>128</v>
      </c>
      <c r="F155" s="1" t="s">
        <v>23</v>
      </c>
      <c r="G155" s="1"/>
      <c r="H155" s="1"/>
      <c r="I155" s="1" t="s">
        <v>192</v>
      </c>
      <c r="J155" s="1"/>
      <c r="K155" s="1"/>
      <c r="L155" s="1"/>
      <c r="M155" s="1"/>
      <c r="N155" s="1" t="s">
        <v>25</v>
      </c>
      <c r="O155" s="1"/>
      <c r="P155" s="1">
        <v>441</v>
      </c>
      <c r="Q155" s="1" t="s">
        <v>70</v>
      </c>
      <c r="R155" s="1">
        <v>1.0075799999999999</v>
      </c>
      <c r="S155" s="1">
        <v>1.04697</v>
      </c>
      <c r="T155" s="1"/>
      <c r="U155" s="1">
        <f t="shared" si="21"/>
        <v>7.5514161528343797E-3</v>
      </c>
      <c r="V155" s="1">
        <f t="shared" si="21"/>
        <v>4.5900278182757319E-2</v>
      </c>
      <c r="W155" s="1">
        <f t="shared" si="22"/>
        <v>1.9565745933634152E-2</v>
      </c>
      <c r="X155" s="1" t="s">
        <v>32</v>
      </c>
      <c r="Y155" s="1" t="s">
        <v>37</v>
      </c>
      <c r="Z155" s="1">
        <f t="shared" si="24"/>
        <v>16</v>
      </c>
      <c r="AA155" s="1" t="str">
        <f t="shared" si="23"/>
        <v>high quality</v>
      </c>
    </row>
    <row r="156" spans="1:27" x14ac:dyDescent="0.4">
      <c r="A156" s="1">
        <v>155</v>
      </c>
      <c r="B156" s="1">
        <v>16</v>
      </c>
      <c r="C156" s="1" t="s">
        <v>127</v>
      </c>
      <c r="D156" s="1">
        <v>2019</v>
      </c>
      <c r="E156" s="1" t="s">
        <v>128</v>
      </c>
      <c r="F156" s="1" t="s">
        <v>23</v>
      </c>
      <c r="G156" s="1"/>
      <c r="H156" s="1"/>
      <c r="I156" s="1"/>
      <c r="J156" s="1"/>
      <c r="K156" s="1" t="s">
        <v>38</v>
      </c>
      <c r="L156" s="1"/>
      <c r="M156" s="1"/>
      <c r="N156" s="1" t="s">
        <v>25</v>
      </c>
      <c r="O156" s="1"/>
      <c r="P156" s="1">
        <v>274</v>
      </c>
      <c r="Q156" s="1" t="s">
        <v>70</v>
      </c>
      <c r="R156" s="1">
        <v>1.0343500000000001</v>
      </c>
      <c r="S156" s="1">
        <v>1.1030500000000001</v>
      </c>
      <c r="T156" s="1"/>
      <c r="U156" s="1">
        <f t="shared" si="21"/>
        <v>3.3773210106921296E-2</v>
      </c>
      <c r="V156" s="1">
        <f t="shared" si="21"/>
        <v>9.8079070159635087E-2</v>
      </c>
      <c r="W156" s="1">
        <f t="shared" si="22"/>
        <v>3.2809112271792756E-2</v>
      </c>
      <c r="X156" s="1" t="s">
        <v>32</v>
      </c>
      <c r="Y156" s="1" t="s">
        <v>37</v>
      </c>
      <c r="Z156" s="1">
        <f t="shared" si="24"/>
        <v>16</v>
      </c>
      <c r="AA156" s="1" t="str">
        <f t="shared" si="23"/>
        <v>high quality</v>
      </c>
    </row>
    <row r="157" spans="1:27" x14ac:dyDescent="0.4">
      <c r="A157" s="1">
        <v>156</v>
      </c>
      <c r="B157" s="1">
        <v>16</v>
      </c>
      <c r="C157" s="1" t="s">
        <v>127</v>
      </c>
      <c r="D157" s="1">
        <v>2019</v>
      </c>
      <c r="E157" s="1" t="s">
        <v>128</v>
      </c>
      <c r="F157" s="1" t="s">
        <v>23</v>
      </c>
      <c r="G157" s="1"/>
      <c r="H157" s="1"/>
      <c r="I157" s="1"/>
      <c r="J157" s="1"/>
      <c r="K157" s="1" t="s">
        <v>40</v>
      </c>
      <c r="L157" s="1"/>
      <c r="M157" s="1"/>
      <c r="N157" s="1" t="s">
        <v>25</v>
      </c>
      <c r="O157" s="1"/>
      <c r="P157" s="1">
        <v>18</v>
      </c>
      <c r="Q157" s="1" t="s">
        <v>70</v>
      </c>
      <c r="R157" s="1">
        <v>0.77099200000000001</v>
      </c>
      <c r="S157" s="1">
        <v>0.90076299999999998</v>
      </c>
      <c r="T157" s="1"/>
      <c r="U157" s="1">
        <f t="shared" si="21"/>
        <v>-0.26007728160752974</v>
      </c>
      <c r="V157" s="1">
        <f t="shared" si="21"/>
        <v>-0.10451309704065087</v>
      </c>
      <c r="W157" s="1">
        <f t="shared" si="22"/>
        <v>7.9369481921876983E-2</v>
      </c>
      <c r="X157" s="1" t="s">
        <v>32</v>
      </c>
      <c r="Y157" s="1" t="s">
        <v>37</v>
      </c>
      <c r="Z157" s="1">
        <f t="shared" si="24"/>
        <v>16</v>
      </c>
      <c r="AA157" s="1" t="str">
        <f t="shared" si="23"/>
        <v>high quality</v>
      </c>
    </row>
    <row r="158" spans="1:27" x14ac:dyDescent="0.4">
      <c r="A158" s="1">
        <v>157</v>
      </c>
      <c r="B158" s="1">
        <v>16</v>
      </c>
      <c r="C158" s="1" t="s">
        <v>127</v>
      </c>
      <c r="D158" s="1">
        <v>2019</v>
      </c>
      <c r="E158" s="1" t="s">
        <v>128</v>
      </c>
      <c r="F158" s="1" t="s">
        <v>23</v>
      </c>
      <c r="G158" s="1"/>
      <c r="H158" s="1"/>
      <c r="I158" s="1"/>
      <c r="J158" s="1"/>
      <c r="K158" s="1" t="s">
        <v>64</v>
      </c>
      <c r="L158" s="1"/>
      <c r="M158" s="1"/>
      <c r="N158" s="1" t="s">
        <v>25</v>
      </c>
      <c r="O158" s="1"/>
      <c r="P158" s="1">
        <v>48</v>
      </c>
      <c r="Q158" s="1" t="s">
        <v>70</v>
      </c>
      <c r="R158" s="1">
        <v>0.88167899999999999</v>
      </c>
      <c r="S158" s="1">
        <v>1.0763400000000001</v>
      </c>
      <c r="T158" s="1"/>
      <c r="U158" s="1">
        <f t="shared" si="21"/>
        <v>-0.12592723479784237</v>
      </c>
      <c r="V158" s="1">
        <f t="shared" si="21"/>
        <v>7.3566396956917232E-2</v>
      </c>
      <c r="W158" s="1">
        <f t="shared" si="22"/>
        <v>0.1017824651809998</v>
      </c>
      <c r="X158" s="1" t="s">
        <v>32</v>
      </c>
      <c r="Y158" s="1" t="s">
        <v>37</v>
      </c>
      <c r="Z158" s="1">
        <f t="shared" si="24"/>
        <v>16</v>
      </c>
      <c r="AA158" s="1" t="str">
        <f t="shared" si="23"/>
        <v>high quality</v>
      </c>
    </row>
    <row r="159" spans="1:27" x14ac:dyDescent="0.4">
      <c r="A159" s="1">
        <v>158</v>
      </c>
      <c r="B159" s="1">
        <v>16</v>
      </c>
      <c r="C159" s="1" t="s">
        <v>127</v>
      </c>
      <c r="D159" s="1">
        <v>2019</v>
      </c>
      <c r="E159" s="1" t="s">
        <v>128</v>
      </c>
      <c r="F159" s="1" t="s">
        <v>23</v>
      </c>
      <c r="G159" s="1"/>
      <c r="H159" s="1"/>
      <c r="I159" s="1"/>
      <c r="J159" s="1"/>
      <c r="K159" s="1" t="s">
        <v>40</v>
      </c>
      <c r="L159" s="1"/>
      <c r="M159" s="1"/>
      <c r="N159" s="1" t="s">
        <v>25</v>
      </c>
      <c r="O159" s="1"/>
      <c r="P159" s="1">
        <v>199</v>
      </c>
      <c r="Q159" s="1" t="s">
        <v>70</v>
      </c>
      <c r="R159" s="1">
        <v>0.95419799999999999</v>
      </c>
      <c r="S159" s="1">
        <v>1.0305299999999999</v>
      </c>
      <c r="T159" s="1"/>
      <c r="U159" s="1">
        <f t="shared" si="21"/>
        <v>-4.6884081898973438E-2</v>
      </c>
      <c r="V159" s="1">
        <f t="shared" si="21"/>
        <v>3.0073233006142026E-2</v>
      </c>
      <c r="W159" s="1">
        <f t="shared" si="22"/>
        <v>3.9263936176079324E-2</v>
      </c>
      <c r="X159" s="1" t="s">
        <v>32</v>
      </c>
      <c r="Y159" s="1" t="s">
        <v>37</v>
      </c>
      <c r="Z159" s="1">
        <f t="shared" si="24"/>
        <v>16</v>
      </c>
      <c r="AA159" s="1" t="str">
        <f t="shared" si="23"/>
        <v>high quality</v>
      </c>
    </row>
    <row r="160" spans="1:27" x14ac:dyDescent="0.4">
      <c r="A160" s="1">
        <v>159</v>
      </c>
      <c r="B160" s="1">
        <v>16</v>
      </c>
      <c r="C160" s="1" t="s">
        <v>127</v>
      </c>
      <c r="D160" s="1">
        <v>2019</v>
      </c>
      <c r="E160" s="1" t="s">
        <v>128</v>
      </c>
      <c r="F160" s="1" t="s">
        <v>23</v>
      </c>
      <c r="G160" s="1"/>
      <c r="H160" s="1"/>
      <c r="I160" s="1"/>
      <c r="J160" s="1"/>
      <c r="K160" s="1" t="s">
        <v>38</v>
      </c>
      <c r="L160" s="1"/>
      <c r="M160" s="1"/>
      <c r="N160" s="1" t="s">
        <v>25</v>
      </c>
      <c r="O160" s="1"/>
      <c r="P160" s="1">
        <v>147</v>
      </c>
      <c r="Q160" s="1" t="s">
        <v>70</v>
      </c>
      <c r="R160" s="1">
        <v>0.98091600000000001</v>
      </c>
      <c r="S160" s="1">
        <v>1.0419799999999999</v>
      </c>
      <c r="T160" s="1"/>
      <c r="U160" s="1">
        <f t="shared" si="21"/>
        <v>-1.9268449994282198E-2</v>
      </c>
      <c r="V160" s="1">
        <f t="shared" si="21"/>
        <v>4.1122749289005188E-2</v>
      </c>
      <c r="W160" s="1">
        <f t="shared" si="22"/>
        <v>3.0811836369024178E-2</v>
      </c>
      <c r="X160" s="1" t="s">
        <v>32</v>
      </c>
      <c r="Y160" s="1" t="s">
        <v>37</v>
      </c>
      <c r="Z160" s="1">
        <f t="shared" si="24"/>
        <v>16</v>
      </c>
      <c r="AA160" s="1" t="str">
        <f t="shared" si="23"/>
        <v>high quality</v>
      </c>
    </row>
    <row r="161" spans="1:27" x14ac:dyDescent="0.4">
      <c r="A161" s="1">
        <v>160</v>
      </c>
      <c r="B161" s="1">
        <v>16</v>
      </c>
      <c r="C161" s="1" t="s">
        <v>127</v>
      </c>
      <c r="D161" s="1">
        <v>2019</v>
      </c>
      <c r="E161" s="1" t="s">
        <v>128</v>
      </c>
      <c r="F161" s="1" t="s">
        <v>23</v>
      </c>
      <c r="G161" s="1"/>
      <c r="H161" s="1"/>
      <c r="I161" s="1"/>
      <c r="J161" s="1"/>
      <c r="K161" s="1" t="s">
        <v>64</v>
      </c>
      <c r="L161" s="1"/>
      <c r="M161" s="1"/>
      <c r="N161" s="1" t="s">
        <v>25</v>
      </c>
      <c r="O161" s="1"/>
      <c r="P161" s="1">
        <v>23</v>
      </c>
      <c r="Q161" s="1" t="s">
        <v>70</v>
      </c>
      <c r="R161" s="1">
        <v>0.79771000000000003</v>
      </c>
      <c r="S161" s="1">
        <v>0.99618300000000004</v>
      </c>
      <c r="T161" s="1"/>
      <c r="U161" s="1">
        <f t="shared" si="21"/>
        <v>-0.22601015610251049</v>
      </c>
      <c r="V161" s="1">
        <f t="shared" si="21"/>
        <v>-3.8243033349765298E-3</v>
      </c>
      <c r="W161" s="1">
        <f t="shared" si="22"/>
        <v>0.11336012896302754</v>
      </c>
      <c r="X161" s="1" t="s">
        <v>32</v>
      </c>
      <c r="Y161" s="1" t="s">
        <v>37</v>
      </c>
      <c r="Z161" s="1">
        <f t="shared" si="24"/>
        <v>16</v>
      </c>
      <c r="AA161" s="1" t="str">
        <f t="shared" si="23"/>
        <v>high quality</v>
      </c>
    </row>
    <row r="162" spans="1:27" x14ac:dyDescent="0.4">
      <c r="A162" s="1">
        <v>161</v>
      </c>
      <c r="B162" s="1">
        <v>16</v>
      </c>
      <c r="C162" s="1" t="s">
        <v>127</v>
      </c>
      <c r="D162" s="1">
        <v>2019</v>
      </c>
      <c r="E162" s="1" t="s">
        <v>128</v>
      </c>
      <c r="F162" s="1" t="s">
        <v>23</v>
      </c>
      <c r="G162" s="1"/>
      <c r="H162" s="1"/>
      <c r="I162" s="1"/>
      <c r="J162" s="1"/>
      <c r="K162" s="1" t="s">
        <v>40</v>
      </c>
      <c r="L162" s="1"/>
      <c r="M162" s="1"/>
      <c r="N162" s="1" t="s">
        <v>25</v>
      </c>
      <c r="O162" s="1"/>
      <c r="P162" s="1">
        <v>267</v>
      </c>
      <c r="Q162" s="1" t="s">
        <v>70</v>
      </c>
      <c r="R162" s="1">
        <v>0.98473299999999997</v>
      </c>
      <c r="S162" s="1">
        <v>1.0458000000000001</v>
      </c>
      <c r="T162" s="1"/>
      <c r="U162" s="1">
        <f t="shared" si="21"/>
        <v>-1.5384740544921711E-2</v>
      </c>
      <c r="V162" s="1">
        <f t="shared" si="21"/>
        <v>4.4782142771893248E-2</v>
      </c>
      <c r="W162" s="1">
        <f t="shared" si="22"/>
        <v>3.0697389447354572E-2</v>
      </c>
      <c r="X162" s="1" t="s">
        <v>32</v>
      </c>
      <c r="Y162" s="1" t="s">
        <v>37</v>
      </c>
      <c r="Z162" s="1">
        <f t="shared" si="24"/>
        <v>16</v>
      </c>
      <c r="AA162" s="1" t="str">
        <f t="shared" si="23"/>
        <v>high quality</v>
      </c>
    </row>
    <row r="163" spans="1:27" x14ac:dyDescent="0.4">
      <c r="A163" s="1">
        <v>162</v>
      </c>
      <c r="B163" s="1">
        <v>16</v>
      </c>
      <c r="C163" s="1" t="s">
        <v>127</v>
      </c>
      <c r="D163" s="1">
        <v>2019</v>
      </c>
      <c r="E163" s="1" t="s">
        <v>128</v>
      </c>
      <c r="F163" s="1" t="s">
        <v>23</v>
      </c>
      <c r="G163" s="1"/>
      <c r="H163" s="1"/>
      <c r="I163" s="1"/>
      <c r="J163" s="1"/>
      <c r="K163" s="1"/>
      <c r="L163" s="1" t="s">
        <v>44</v>
      </c>
      <c r="M163" s="1"/>
      <c r="N163" s="1" t="s">
        <v>25</v>
      </c>
      <c r="O163" s="1"/>
      <c r="P163" s="1">
        <v>179</v>
      </c>
      <c r="Q163" s="1" t="s">
        <v>70</v>
      </c>
      <c r="R163" s="1">
        <v>0.91071400000000002</v>
      </c>
      <c r="S163" s="1">
        <v>0.98214299999999999</v>
      </c>
      <c r="T163" s="1"/>
      <c r="U163" s="1">
        <f t="shared" si="21"/>
        <v>-9.3526371736362843E-2</v>
      </c>
      <c r="V163" s="1">
        <f t="shared" si="21"/>
        <v>-1.8018360048143452E-2</v>
      </c>
      <c r="W163" s="1">
        <f t="shared" si="22"/>
        <v>3.8524495759295604E-2</v>
      </c>
      <c r="X163" s="1" t="s">
        <v>32</v>
      </c>
      <c r="Y163" s="1" t="s">
        <v>37</v>
      </c>
      <c r="Z163" s="1">
        <f t="shared" si="24"/>
        <v>16</v>
      </c>
      <c r="AA163" s="1" t="str">
        <f t="shared" si="23"/>
        <v>high quality</v>
      </c>
    </row>
    <row r="164" spans="1:27" x14ac:dyDescent="0.4">
      <c r="A164" s="1">
        <v>163</v>
      </c>
      <c r="B164" s="1">
        <v>16</v>
      </c>
      <c r="C164" s="1" t="s">
        <v>127</v>
      </c>
      <c r="D164" s="1">
        <v>2019</v>
      </c>
      <c r="E164" s="1" t="s">
        <v>128</v>
      </c>
      <c r="F164" s="1" t="s">
        <v>23</v>
      </c>
      <c r="G164" s="1"/>
      <c r="H164" s="1"/>
      <c r="I164" s="1"/>
      <c r="J164" s="1"/>
      <c r="K164" s="1"/>
      <c r="L164" s="1" t="s">
        <v>43</v>
      </c>
      <c r="M164" s="1"/>
      <c r="N164" s="1" t="s">
        <v>25</v>
      </c>
      <c r="O164" s="1"/>
      <c r="P164" s="1">
        <v>24</v>
      </c>
      <c r="Q164" s="1" t="s">
        <v>70</v>
      </c>
      <c r="R164" s="1">
        <v>0.86904800000000004</v>
      </c>
      <c r="S164" s="1">
        <v>1.04762</v>
      </c>
      <c r="T164" s="1"/>
      <c r="U164" s="1">
        <f t="shared" si="21"/>
        <v>-0.14035691933885414</v>
      </c>
      <c r="V164" s="1">
        <f t="shared" si="21"/>
        <v>4.652092472538872E-2</v>
      </c>
      <c r="W164" s="1">
        <f t="shared" si="22"/>
        <v>9.5345838808287176E-2</v>
      </c>
      <c r="X164" s="1" t="s">
        <v>32</v>
      </c>
      <c r="Y164" s="1" t="s">
        <v>37</v>
      </c>
      <c r="Z164" s="1">
        <f t="shared" si="24"/>
        <v>16</v>
      </c>
      <c r="AA164" s="1" t="str">
        <f t="shared" si="23"/>
        <v>high quality</v>
      </c>
    </row>
    <row r="165" spans="1:27" x14ac:dyDescent="0.4">
      <c r="A165" s="1">
        <v>164</v>
      </c>
      <c r="B165" s="1">
        <v>16</v>
      </c>
      <c r="C165" s="1" t="s">
        <v>127</v>
      </c>
      <c r="D165" s="1">
        <v>2019</v>
      </c>
      <c r="E165" s="1" t="s">
        <v>128</v>
      </c>
      <c r="F165" s="1" t="s">
        <v>23</v>
      </c>
      <c r="G165" s="1"/>
      <c r="H165" s="1"/>
      <c r="I165" s="1"/>
      <c r="J165" s="1"/>
      <c r="K165" s="1"/>
      <c r="L165" s="1" t="s">
        <v>45</v>
      </c>
      <c r="M165" s="1"/>
      <c r="N165" s="1" t="s">
        <v>25</v>
      </c>
      <c r="O165" s="1"/>
      <c r="P165" s="1">
        <v>14</v>
      </c>
      <c r="Q165" s="1" t="s">
        <v>70</v>
      </c>
      <c r="R165" s="1">
        <v>0.73809499999999995</v>
      </c>
      <c r="S165" s="1">
        <v>1.04762</v>
      </c>
      <c r="T165" s="1"/>
      <c r="U165" s="1">
        <f t="shared" si="21"/>
        <v>-0.30368273637891935</v>
      </c>
      <c r="V165" s="1">
        <f t="shared" si="21"/>
        <v>4.652092472538872E-2</v>
      </c>
      <c r="W165" s="1">
        <f t="shared" si="22"/>
        <v>0.17867533729811635</v>
      </c>
      <c r="X165" s="1" t="s">
        <v>32</v>
      </c>
      <c r="Y165" s="1" t="s">
        <v>37</v>
      </c>
      <c r="Z165" s="1">
        <f t="shared" si="24"/>
        <v>16</v>
      </c>
      <c r="AA165" s="1" t="str">
        <f t="shared" si="23"/>
        <v>high quality</v>
      </c>
    </row>
    <row r="166" spans="1:27" x14ac:dyDescent="0.4">
      <c r="A166" s="1">
        <v>165</v>
      </c>
      <c r="B166" s="1">
        <v>16</v>
      </c>
      <c r="C166" s="1" t="s">
        <v>127</v>
      </c>
      <c r="D166" s="1">
        <v>2019</v>
      </c>
      <c r="E166" s="1" t="s">
        <v>128</v>
      </c>
      <c r="F166" s="1" t="s">
        <v>23</v>
      </c>
      <c r="G166" s="1"/>
      <c r="H166" s="1"/>
      <c r="I166" s="1"/>
      <c r="J166" s="1"/>
      <c r="K166" s="1"/>
      <c r="L166" s="1" t="s">
        <v>43</v>
      </c>
      <c r="M166" s="1"/>
      <c r="N166" s="1" t="s">
        <v>25</v>
      </c>
      <c r="O166" s="1"/>
      <c r="P166" s="1">
        <v>176</v>
      </c>
      <c r="Q166" s="1" t="s">
        <v>70</v>
      </c>
      <c r="R166" s="1">
        <v>1.2857099999999999</v>
      </c>
      <c r="S166" s="1">
        <v>1.42262</v>
      </c>
      <c r="T166" s="1"/>
      <c r="U166" s="1">
        <f t="shared" si="21"/>
        <v>0.25131109494201709</v>
      </c>
      <c r="V166" s="1">
        <f t="shared" si="21"/>
        <v>0.35250024198409458</v>
      </c>
      <c r="W166" s="1">
        <f t="shared" si="22"/>
        <v>5.162711583779464E-2</v>
      </c>
      <c r="X166" s="1" t="s">
        <v>32</v>
      </c>
      <c r="Y166" s="1" t="s">
        <v>37</v>
      </c>
      <c r="Z166" s="1">
        <f t="shared" si="24"/>
        <v>16</v>
      </c>
      <c r="AA166" s="1" t="str">
        <f t="shared" si="23"/>
        <v>high quality</v>
      </c>
    </row>
    <row r="167" spans="1:27" x14ac:dyDescent="0.4">
      <c r="A167" s="1">
        <v>166</v>
      </c>
      <c r="B167" s="1">
        <v>16</v>
      </c>
      <c r="C167" s="1" t="s">
        <v>127</v>
      </c>
      <c r="D167" s="1">
        <v>2019</v>
      </c>
      <c r="E167" s="1" t="s">
        <v>128</v>
      </c>
      <c r="F167" s="1" t="s">
        <v>23</v>
      </c>
      <c r="G167" s="1"/>
      <c r="H167" s="1"/>
      <c r="I167" s="1"/>
      <c r="J167" s="1"/>
      <c r="K167" s="1"/>
      <c r="L167" s="1" t="s">
        <v>44</v>
      </c>
      <c r="M167" s="1"/>
      <c r="N167" s="1" t="s">
        <v>25</v>
      </c>
      <c r="O167" s="1"/>
      <c r="P167" s="1">
        <v>256</v>
      </c>
      <c r="Q167" s="1" t="s">
        <v>70</v>
      </c>
      <c r="R167" s="1">
        <v>0.98214299999999999</v>
      </c>
      <c r="S167" s="1">
        <v>1.0535699999999999</v>
      </c>
      <c r="T167" s="1"/>
      <c r="U167" s="1">
        <f t="shared" si="21"/>
        <v>-1.8018360048143452E-2</v>
      </c>
      <c r="V167" s="1">
        <f t="shared" si="21"/>
        <v>5.2184397237447451E-2</v>
      </c>
      <c r="W167" s="1">
        <f t="shared" si="22"/>
        <v>3.5817733308974954E-2</v>
      </c>
      <c r="X167" s="1" t="s">
        <v>32</v>
      </c>
      <c r="Y167" s="1" t="s">
        <v>37</v>
      </c>
      <c r="Z167" s="1">
        <f t="shared" si="24"/>
        <v>16</v>
      </c>
      <c r="AA167" s="1" t="str">
        <f t="shared" si="23"/>
        <v>high quality</v>
      </c>
    </row>
    <row r="168" spans="1:27" x14ac:dyDescent="0.4">
      <c r="A168" s="1">
        <v>167</v>
      </c>
      <c r="B168" s="1">
        <v>16</v>
      </c>
      <c r="C168" s="1" t="s">
        <v>127</v>
      </c>
      <c r="D168" s="1">
        <v>2019</v>
      </c>
      <c r="E168" s="1" t="s">
        <v>128</v>
      </c>
      <c r="F168" s="1" t="s">
        <v>23</v>
      </c>
      <c r="G168" s="1"/>
      <c r="H168" s="1"/>
      <c r="I168" s="1"/>
      <c r="J168" s="1"/>
      <c r="K168" s="1"/>
      <c r="L168" s="1" t="s">
        <v>43</v>
      </c>
      <c r="M168" s="1"/>
      <c r="N168" s="1" t="s">
        <v>25</v>
      </c>
      <c r="O168" s="1"/>
      <c r="P168" s="1">
        <v>23</v>
      </c>
      <c r="Q168" s="1" t="s">
        <v>70</v>
      </c>
      <c r="R168" s="1">
        <v>0.96428599999999998</v>
      </c>
      <c r="S168" s="1">
        <v>1.02976</v>
      </c>
      <c r="T168" s="1"/>
      <c r="U168" s="1">
        <f t="shared" si="21"/>
        <v>-3.6367347874622473E-2</v>
      </c>
      <c r="V168" s="1">
        <f t="shared" si="21"/>
        <v>2.9325765381826654E-2</v>
      </c>
      <c r="W168" s="1">
        <f t="shared" si="22"/>
        <v>3.3516894518596491E-2</v>
      </c>
      <c r="X168" s="1" t="s">
        <v>32</v>
      </c>
      <c r="Y168" s="1" t="s">
        <v>37</v>
      </c>
      <c r="Z168" s="1">
        <f t="shared" si="24"/>
        <v>16</v>
      </c>
      <c r="AA168" s="1" t="str">
        <f t="shared" si="23"/>
        <v>high quality</v>
      </c>
    </row>
    <row r="169" spans="1:27" x14ac:dyDescent="0.4">
      <c r="A169" s="1">
        <v>168</v>
      </c>
      <c r="B169" s="1">
        <v>16</v>
      </c>
      <c r="C169" s="1" t="s">
        <v>127</v>
      </c>
      <c r="D169" s="1">
        <v>2019</v>
      </c>
      <c r="E169" s="1" t="s">
        <v>128</v>
      </c>
      <c r="F169" s="1" t="s">
        <v>23</v>
      </c>
      <c r="G169" s="1"/>
      <c r="H169" s="1"/>
      <c r="I169" s="1"/>
      <c r="J169" s="1"/>
      <c r="K169" s="1"/>
      <c r="L169" s="1" t="s">
        <v>43</v>
      </c>
      <c r="M169" s="1"/>
      <c r="N169" s="1" t="s">
        <v>25</v>
      </c>
      <c r="O169" s="1"/>
      <c r="P169" s="1">
        <v>119</v>
      </c>
      <c r="Q169" s="1" t="s">
        <v>70</v>
      </c>
      <c r="R169" s="1">
        <v>1.04762</v>
      </c>
      <c r="S169" s="1">
        <v>1.1369</v>
      </c>
      <c r="T169" s="1"/>
      <c r="U169" s="1">
        <f t="shared" si="21"/>
        <v>4.652092472538872E-2</v>
      </c>
      <c r="V169" s="1">
        <f t="shared" si="21"/>
        <v>0.12830526015292387</v>
      </c>
      <c r="W169" s="1">
        <f t="shared" si="22"/>
        <v>4.1726701748742427E-2</v>
      </c>
      <c r="X169" s="1" t="s">
        <v>32</v>
      </c>
      <c r="Y169" s="1" t="s">
        <v>37</v>
      </c>
      <c r="Z169" s="1">
        <f t="shared" si="24"/>
        <v>16</v>
      </c>
      <c r="AA169" s="1" t="str">
        <f t="shared" si="23"/>
        <v>high quality</v>
      </c>
    </row>
    <row r="170" spans="1:27" x14ac:dyDescent="0.4">
      <c r="A170" s="1">
        <v>169</v>
      </c>
      <c r="B170" s="1">
        <v>16</v>
      </c>
      <c r="C170" s="1" t="s">
        <v>127</v>
      </c>
      <c r="D170" s="1">
        <v>2019</v>
      </c>
      <c r="E170" s="1" t="s">
        <v>128</v>
      </c>
      <c r="F170" s="1" t="s">
        <v>23</v>
      </c>
      <c r="G170" s="1"/>
      <c r="H170" s="1" t="s">
        <v>129</v>
      </c>
      <c r="I170" s="1"/>
      <c r="J170" s="1"/>
      <c r="K170" s="1"/>
      <c r="L170" s="1"/>
      <c r="M170" s="1"/>
      <c r="N170" s="1" t="s">
        <v>25</v>
      </c>
      <c r="O170" s="1"/>
      <c r="P170" s="1">
        <v>31</v>
      </c>
      <c r="Q170" s="1" t="s">
        <v>70</v>
      </c>
      <c r="R170" s="1">
        <v>0.87434599999999996</v>
      </c>
      <c r="S170" s="1">
        <v>1.1361300000000001</v>
      </c>
      <c r="T170" s="1"/>
      <c r="U170" s="1">
        <f t="shared" si="21"/>
        <v>-0.13427910065994753</v>
      </c>
      <c r="V170" s="1">
        <f t="shared" si="21"/>
        <v>0.12762775037130752</v>
      </c>
      <c r="W170" s="1">
        <f t="shared" si="22"/>
        <v>0.13362594440370157</v>
      </c>
      <c r="X170" s="1" t="s">
        <v>32</v>
      </c>
      <c r="Y170" s="1" t="s">
        <v>37</v>
      </c>
      <c r="Z170" s="1">
        <f t="shared" si="24"/>
        <v>16</v>
      </c>
      <c r="AA170" s="1" t="str">
        <f t="shared" si="23"/>
        <v>high quality</v>
      </c>
    </row>
    <row r="171" spans="1:27" x14ac:dyDescent="0.4">
      <c r="A171" s="1">
        <v>170</v>
      </c>
      <c r="B171" s="1">
        <v>16</v>
      </c>
      <c r="C171" s="1" t="s">
        <v>127</v>
      </c>
      <c r="D171" s="1">
        <v>2019</v>
      </c>
      <c r="E171" s="1" t="s">
        <v>128</v>
      </c>
      <c r="F171" s="1" t="s">
        <v>23</v>
      </c>
      <c r="G171" s="1"/>
      <c r="H171" s="1" t="s">
        <v>193</v>
      </c>
      <c r="I171" s="1"/>
      <c r="J171" s="1"/>
      <c r="K171" s="1"/>
      <c r="L171" s="1"/>
      <c r="M171" s="1"/>
      <c r="N171" s="1" t="s">
        <v>25</v>
      </c>
      <c r="O171" s="1"/>
      <c r="P171" s="1">
        <v>40</v>
      </c>
      <c r="Q171" s="1" t="s">
        <v>70</v>
      </c>
      <c r="R171" s="1">
        <v>0.86911000000000005</v>
      </c>
      <c r="S171" s="1">
        <v>1.0366500000000001</v>
      </c>
      <c r="T171" s="1"/>
      <c r="U171" s="1">
        <f t="shared" si="21"/>
        <v>-0.14028557944912454</v>
      </c>
      <c r="V171" s="1">
        <f t="shared" si="21"/>
        <v>3.599436022337605E-2</v>
      </c>
      <c r="W171" s="1">
        <f t="shared" si="22"/>
        <v>8.9938744730867645E-2</v>
      </c>
      <c r="X171" s="1" t="s">
        <v>32</v>
      </c>
      <c r="Y171" s="1" t="s">
        <v>37</v>
      </c>
      <c r="Z171" s="1">
        <f t="shared" si="24"/>
        <v>16</v>
      </c>
      <c r="AA171" s="1" t="str">
        <f t="shared" si="23"/>
        <v>high quality</v>
      </c>
    </row>
    <row r="172" spans="1:27" x14ac:dyDescent="0.4">
      <c r="A172" s="1">
        <v>171</v>
      </c>
      <c r="B172" s="1">
        <v>16</v>
      </c>
      <c r="C172" s="1" t="s">
        <v>127</v>
      </c>
      <c r="D172" s="1">
        <v>2019</v>
      </c>
      <c r="E172" s="1" t="s">
        <v>128</v>
      </c>
      <c r="F172" s="1" t="s">
        <v>23</v>
      </c>
      <c r="G172" s="1"/>
      <c r="H172" s="1" t="s">
        <v>193</v>
      </c>
      <c r="I172" s="1"/>
      <c r="J172" s="1"/>
      <c r="K172" s="1"/>
      <c r="L172" s="1"/>
      <c r="M172" s="1"/>
      <c r="N172" s="1" t="s">
        <v>25</v>
      </c>
      <c r="O172" s="1"/>
      <c r="P172" s="1">
        <v>122</v>
      </c>
      <c r="Q172" s="1" t="s">
        <v>70</v>
      </c>
      <c r="R172" s="1">
        <v>1.39791</v>
      </c>
      <c r="S172" s="1">
        <v>1.5811500000000001</v>
      </c>
      <c r="T172" s="1"/>
      <c r="U172" s="1">
        <f t="shared" si="21"/>
        <v>0.33497826405688313</v>
      </c>
      <c r="V172" s="1">
        <f t="shared" si="21"/>
        <v>0.45815243038717085</v>
      </c>
      <c r="W172" s="1">
        <f t="shared" si="22"/>
        <v>6.2843962413412099E-2</v>
      </c>
      <c r="X172" s="1" t="s">
        <v>32</v>
      </c>
      <c r="Y172" s="1" t="s">
        <v>37</v>
      </c>
      <c r="Z172" s="1">
        <f t="shared" si="24"/>
        <v>16</v>
      </c>
      <c r="AA172" s="1" t="str">
        <f t="shared" si="23"/>
        <v>high quality</v>
      </c>
    </row>
    <row r="173" spans="1:27" x14ac:dyDescent="0.4">
      <c r="A173" s="1">
        <v>172</v>
      </c>
      <c r="B173" s="1">
        <v>16</v>
      </c>
      <c r="C173" s="1" t="s">
        <v>127</v>
      </c>
      <c r="D173" s="1">
        <v>2019</v>
      </c>
      <c r="E173" s="1" t="s">
        <v>128</v>
      </c>
      <c r="F173" s="1" t="s">
        <v>23</v>
      </c>
      <c r="G173" s="1"/>
      <c r="H173" s="1" t="s">
        <v>78</v>
      </c>
      <c r="I173" s="1"/>
      <c r="J173" s="1"/>
      <c r="K173" s="1"/>
      <c r="L173" s="1"/>
      <c r="M173" s="1"/>
      <c r="N173" s="1" t="s">
        <v>25</v>
      </c>
      <c r="O173" s="1"/>
      <c r="P173" s="1">
        <v>301</v>
      </c>
      <c r="Q173" s="1" t="s">
        <v>70</v>
      </c>
      <c r="R173" s="1">
        <v>0.91622999999999999</v>
      </c>
      <c r="S173" s="1">
        <v>0.96858599999999995</v>
      </c>
      <c r="T173" s="1"/>
      <c r="U173" s="1">
        <f t="shared" si="21"/>
        <v>-8.7487854123195832E-2</v>
      </c>
      <c r="V173" s="1">
        <f t="shared" si="21"/>
        <v>-3.1918002968385109E-2</v>
      </c>
      <c r="W173" s="1">
        <f t="shared" si="22"/>
        <v>2.8351964874903431E-2</v>
      </c>
      <c r="X173" s="1" t="s">
        <v>32</v>
      </c>
      <c r="Y173" s="1" t="s">
        <v>37</v>
      </c>
      <c r="Z173" s="1">
        <f t="shared" si="24"/>
        <v>16</v>
      </c>
      <c r="AA173" s="1" t="str">
        <f t="shared" si="23"/>
        <v>high quality</v>
      </c>
    </row>
    <row r="174" spans="1:27" x14ac:dyDescent="0.4">
      <c r="A174" s="1">
        <v>173</v>
      </c>
      <c r="B174" s="1">
        <v>16</v>
      </c>
      <c r="C174" s="1" t="s">
        <v>127</v>
      </c>
      <c r="D174" s="1">
        <v>2019</v>
      </c>
      <c r="E174" s="1" t="s">
        <v>128</v>
      </c>
      <c r="F174" s="1" t="s">
        <v>23</v>
      </c>
      <c r="G174" s="1"/>
      <c r="H174" s="1" t="s">
        <v>129</v>
      </c>
      <c r="I174" s="1"/>
      <c r="J174" s="1"/>
      <c r="K174" s="1"/>
      <c r="L174" s="1"/>
      <c r="M174" s="1"/>
      <c r="N174" s="1" t="s">
        <v>25</v>
      </c>
      <c r="O174" s="1"/>
      <c r="P174" s="1">
        <v>7</v>
      </c>
      <c r="Q174" s="1" t="s">
        <v>70</v>
      </c>
      <c r="R174" s="1">
        <v>0.77486900000000003</v>
      </c>
      <c r="S174" s="1">
        <v>1.05759</v>
      </c>
      <c r="T174" s="1"/>
      <c r="U174" s="1">
        <f t="shared" si="21"/>
        <v>-0.25506129617441675</v>
      </c>
      <c r="V174" s="1">
        <f t="shared" si="21"/>
        <v>5.599273469993199E-2</v>
      </c>
      <c r="W174" s="1">
        <f t="shared" si="22"/>
        <v>0.158701036160382</v>
      </c>
      <c r="X174" s="1" t="s">
        <v>32</v>
      </c>
      <c r="Y174" s="1" t="s">
        <v>37</v>
      </c>
      <c r="Z174" s="1">
        <f t="shared" si="24"/>
        <v>16</v>
      </c>
      <c r="AA174" s="1" t="str">
        <f t="shared" si="23"/>
        <v>high quality</v>
      </c>
    </row>
    <row r="175" spans="1:27" x14ac:dyDescent="0.4">
      <c r="A175" s="1">
        <v>174</v>
      </c>
      <c r="B175" s="1">
        <v>16</v>
      </c>
      <c r="C175" s="1" t="s">
        <v>127</v>
      </c>
      <c r="D175" s="1">
        <v>2019</v>
      </c>
      <c r="E175" s="1" t="s">
        <v>128</v>
      </c>
      <c r="F175" s="1" t="s">
        <v>23</v>
      </c>
      <c r="G175" s="1"/>
      <c r="H175" s="1" t="s">
        <v>46</v>
      </c>
      <c r="I175" s="1"/>
      <c r="J175" s="1"/>
      <c r="K175" s="1"/>
      <c r="L175" s="1"/>
      <c r="M175" s="1"/>
      <c r="N175" s="1" t="s">
        <v>25</v>
      </c>
      <c r="O175" s="1"/>
      <c r="P175" s="1">
        <v>9</v>
      </c>
      <c r="Q175" s="1" t="s">
        <v>70</v>
      </c>
      <c r="R175" s="1">
        <v>0.53926700000000005</v>
      </c>
      <c r="S175" s="1">
        <v>0.82722499999999999</v>
      </c>
      <c r="T175" s="1"/>
      <c r="U175" s="1">
        <f t="shared" si="21"/>
        <v>-0.61754446894320802</v>
      </c>
      <c r="V175" s="1">
        <f t="shared" si="21"/>
        <v>-0.1896785532475237</v>
      </c>
      <c r="W175" s="1">
        <f t="shared" si="22"/>
        <v>0.21829893657943078</v>
      </c>
      <c r="X175" s="1" t="s">
        <v>32</v>
      </c>
      <c r="Y175" s="1" t="s">
        <v>37</v>
      </c>
      <c r="Z175" s="1">
        <f t="shared" si="24"/>
        <v>16</v>
      </c>
      <c r="AA175" s="1" t="str">
        <f t="shared" si="23"/>
        <v>high quality</v>
      </c>
    </row>
    <row r="176" spans="1:27" x14ac:dyDescent="0.4">
      <c r="A176" s="1">
        <v>175</v>
      </c>
      <c r="B176" s="1">
        <v>16</v>
      </c>
      <c r="C176" s="1" t="s">
        <v>127</v>
      </c>
      <c r="D176" s="1">
        <v>2019</v>
      </c>
      <c r="E176" s="1" t="s">
        <v>128</v>
      </c>
      <c r="F176" s="1" t="s">
        <v>23</v>
      </c>
      <c r="G176" s="1"/>
      <c r="H176" s="1" t="s">
        <v>78</v>
      </c>
      <c r="I176" s="1"/>
      <c r="J176" s="1"/>
      <c r="K176" s="1"/>
      <c r="L176" s="1"/>
      <c r="M176" s="1"/>
      <c r="N176" s="1" t="s">
        <v>25</v>
      </c>
      <c r="O176" s="1"/>
      <c r="P176" s="1">
        <v>37</v>
      </c>
      <c r="Q176" s="1" t="s">
        <v>70</v>
      </c>
      <c r="R176" s="1">
        <v>1.1832499999999999</v>
      </c>
      <c r="S176" s="1">
        <v>1.42408</v>
      </c>
      <c r="T176" s="1"/>
      <c r="U176" s="1">
        <f t="shared" si="21"/>
        <v>0.16826488980422025</v>
      </c>
      <c r="V176" s="1">
        <f t="shared" si="21"/>
        <v>0.35352599118704048</v>
      </c>
      <c r="W176" s="1">
        <f t="shared" si="22"/>
        <v>9.4520970093275633E-2</v>
      </c>
      <c r="X176" s="1" t="s">
        <v>32</v>
      </c>
      <c r="Y176" s="1" t="s">
        <v>37</v>
      </c>
      <c r="Z176" s="1">
        <f t="shared" si="24"/>
        <v>16</v>
      </c>
      <c r="AA176" s="1" t="str">
        <f t="shared" si="23"/>
        <v>high quality</v>
      </c>
    </row>
    <row r="177" spans="1:27" x14ac:dyDescent="0.4">
      <c r="A177" s="1">
        <v>176</v>
      </c>
      <c r="B177" s="1">
        <v>16</v>
      </c>
      <c r="C177" s="1" t="s">
        <v>127</v>
      </c>
      <c r="D177" s="1">
        <v>2019</v>
      </c>
      <c r="E177" s="1" t="s">
        <v>128</v>
      </c>
      <c r="F177" s="1" t="s">
        <v>23</v>
      </c>
      <c r="G177" s="1"/>
      <c r="H177" s="1" t="s">
        <v>193</v>
      </c>
      <c r="I177" s="1"/>
      <c r="J177" s="1"/>
      <c r="K177" s="1"/>
      <c r="L177" s="1"/>
      <c r="M177" s="1"/>
      <c r="N177" s="1" t="s">
        <v>25</v>
      </c>
      <c r="O177" s="1"/>
      <c r="P177" s="1">
        <v>99</v>
      </c>
      <c r="Q177" s="1" t="s">
        <v>70</v>
      </c>
      <c r="R177" s="1">
        <v>0.95811500000000005</v>
      </c>
      <c r="S177" s="1">
        <v>1.1047100000000001</v>
      </c>
      <c r="T177" s="1"/>
      <c r="U177" s="1">
        <f t="shared" si="21"/>
        <v>-4.278746646205777E-2</v>
      </c>
      <c r="V177" s="1">
        <f t="shared" si="21"/>
        <v>9.9582857086496279E-2</v>
      </c>
      <c r="W177" s="1">
        <f t="shared" si="22"/>
        <v>7.2637920177833701E-2</v>
      </c>
      <c r="X177" s="1" t="s">
        <v>32</v>
      </c>
      <c r="Y177" s="1" t="s">
        <v>37</v>
      </c>
      <c r="Z177" s="1">
        <f t="shared" si="24"/>
        <v>16</v>
      </c>
      <c r="AA177" s="1" t="str">
        <f t="shared" si="23"/>
        <v>high quality</v>
      </c>
    </row>
    <row r="178" spans="1:27" x14ac:dyDescent="0.4">
      <c r="A178" s="1">
        <v>177</v>
      </c>
      <c r="B178" s="1">
        <v>16</v>
      </c>
      <c r="C178" s="1" t="s">
        <v>127</v>
      </c>
      <c r="D178" s="1">
        <v>2019</v>
      </c>
      <c r="E178" s="1" t="s">
        <v>128</v>
      </c>
      <c r="F178" s="1" t="s">
        <v>23</v>
      </c>
      <c r="G178" s="1"/>
      <c r="H178" s="1" t="s">
        <v>193</v>
      </c>
      <c r="I178" s="1"/>
      <c r="J178" s="1"/>
      <c r="K178" s="1"/>
      <c r="L178" s="1"/>
      <c r="M178" s="1"/>
      <c r="N178" s="1" t="s">
        <v>25</v>
      </c>
      <c r="O178" s="1"/>
      <c r="P178" s="1">
        <v>59</v>
      </c>
      <c r="Q178" s="1" t="s">
        <v>70</v>
      </c>
      <c r="R178" s="1">
        <v>0.87434599999999996</v>
      </c>
      <c r="S178" s="1">
        <v>0.98429299999999997</v>
      </c>
      <c r="T178" s="1"/>
      <c r="U178" s="1">
        <f t="shared" ref="U178:V195" si="25">LN(R178)</f>
        <v>-0.13427910065994753</v>
      </c>
      <c r="V178" s="1">
        <f t="shared" si="25"/>
        <v>-1.5831662025210698E-2</v>
      </c>
      <c r="W178" s="1">
        <f t="shared" si="22"/>
        <v>6.0432366650375935E-2</v>
      </c>
      <c r="X178" s="1" t="s">
        <v>32</v>
      </c>
      <c r="Y178" s="1" t="s">
        <v>37</v>
      </c>
      <c r="Z178" s="1">
        <f t="shared" si="24"/>
        <v>16</v>
      </c>
      <c r="AA178" s="1" t="str">
        <f t="shared" si="23"/>
        <v>high quality</v>
      </c>
    </row>
    <row r="179" spans="1:27" x14ac:dyDescent="0.4">
      <c r="A179" s="1">
        <v>178</v>
      </c>
      <c r="B179" s="1">
        <v>16</v>
      </c>
      <c r="C179" s="1" t="s">
        <v>127</v>
      </c>
      <c r="D179" s="1">
        <v>2019</v>
      </c>
      <c r="E179" s="1" t="s">
        <v>128</v>
      </c>
      <c r="F179" s="1" t="s">
        <v>23</v>
      </c>
      <c r="G179" s="1"/>
      <c r="H179" s="1" t="s">
        <v>78</v>
      </c>
      <c r="I179" s="1"/>
      <c r="J179" s="1"/>
      <c r="K179" s="1"/>
      <c r="L179" s="1"/>
      <c r="M179" s="1"/>
      <c r="N179" s="1" t="s">
        <v>25</v>
      </c>
      <c r="O179" s="1"/>
      <c r="P179" s="1">
        <v>189</v>
      </c>
      <c r="Q179" s="1" t="s">
        <v>70</v>
      </c>
      <c r="R179" s="1">
        <v>0.95811500000000005</v>
      </c>
      <c r="S179" s="1">
        <v>1.0261800000000001</v>
      </c>
      <c r="T179" s="1"/>
      <c r="U179" s="1">
        <f t="shared" si="25"/>
        <v>-4.278746646205777E-2</v>
      </c>
      <c r="V179" s="1">
        <f t="shared" si="25"/>
        <v>2.5843169957518227E-2</v>
      </c>
      <c r="W179" s="1">
        <f t="shared" si="22"/>
        <v>3.501563082631428E-2</v>
      </c>
      <c r="X179" s="1" t="s">
        <v>32</v>
      </c>
      <c r="Y179" s="1" t="s">
        <v>37</v>
      </c>
      <c r="Z179" s="1">
        <f t="shared" si="24"/>
        <v>16</v>
      </c>
      <c r="AA179" s="1" t="str">
        <f t="shared" si="23"/>
        <v>high quality</v>
      </c>
    </row>
    <row r="180" spans="1:27" x14ac:dyDescent="0.4">
      <c r="A180" s="1">
        <v>179</v>
      </c>
      <c r="B180" s="1">
        <v>16</v>
      </c>
      <c r="C180" s="1" t="s">
        <v>127</v>
      </c>
      <c r="D180" s="1">
        <v>2019</v>
      </c>
      <c r="E180" s="1" t="s">
        <v>128</v>
      </c>
      <c r="F180" s="1" t="s">
        <v>132</v>
      </c>
      <c r="G180" s="1" t="s">
        <v>76</v>
      </c>
      <c r="H180" s="1"/>
      <c r="I180" s="1"/>
      <c r="J180" s="1"/>
      <c r="K180" s="1"/>
      <c r="L180" s="1"/>
      <c r="M180" s="1"/>
      <c r="N180" s="1" t="s">
        <v>25</v>
      </c>
      <c r="O180" s="1"/>
      <c r="P180" s="1">
        <v>183</v>
      </c>
      <c r="Q180" s="1" t="s">
        <v>70</v>
      </c>
      <c r="R180" s="1">
        <v>0.91616799999999998</v>
      </c>
      <c r="S180" s="1">
        <v>0.98802400000000001</v>
      </c>
      <c r="T180" s="1"/>
      <c r="U180" s="1">
        <f t="shared" si="25"/>
        <v>-8.755552501131475E-2</v>
      </c>
      <c r="V180" s="1">
        <f t="shared" si="25"/>
        <v>-1.2048290031327175E-2</v>
      </c>
      <c r="W180" s="1">
        <f t="shared" si="22"/>
        <v>3.8524099479585495E-2</v>
      </c>
      <c r="X180" s="1" t="s">
        <v>32</v>
      </c>
      <c r="Y180" s="1" t="s">
        <v>37</v>
      </c>
      <c r="Z180" s="1">
        <f t="shared" si="24"/>
        <v>16</v>
      </c>
      <c r="AA180" s="1" t="str">
        <f t="shared" si="23"/>
        <v>high quality</v>
      </c>
    </row>
    <row r="181" spans="1:27" x14ac:dyDescent="0.4">
      <c r="A181" s="1">
        <v>180</v>
      </c>
      <c r="B181" s="1">
        <v>16</v>
      </c>
      <c r="C181" s="1" t="s">
        <v>127</v>
      </c>
      <c r="D181" s="1">
        <v>2019</v>
      </c>
      <c r="E181" s="1" t="s">
        <v>128</v>
      </c>
      <c r="F181" s="1" t="s">
        <v>133</v>
      </c>
      <c r="G181" s="1" t="s">
        <v>76</v>
      </c>
      <c r="H181" s="1"/>
      <c r="I181" s="1"/>
      <c r="J181" s="1"/>
      <c r="K181" s="1"/>
      <c r="L181" s="1"/>
      <c r="M181" s="1"/>
      <c r="N181" s="1" t="s">
        <v>25</v>
      </c>
      <c r="O181" s="1"/>
      <c r="P181" s="1">
        <v>111</v>
      </c>
      <c r="Q181" s="1" t="s">
        <v>70</v>
      </c>
      <c r="R181" s="1">
        <v>0.88024000000000002</v>
      </c>
      <c r="S181" s="1">
        <v>0.96407200000000004</v>
      </c>
      <c r="T181" s="1"/>
      <c r="U181" s="1">
        <f t="shared" si="25"/>
        <v>-0.1275606814204798</v>
      </c>
      <c r="V181" s="1">
        <f t="shared" si="25"/>
        <v>-3.6589298363980199E-2</v>
      </c>
      <c r="W181" s="1">
        <f t="shared" si="22"/>
        <v>4.6413970947193676E-2</v>
      </c>
      <c r="X181" s="1" t="s">
        <v>32</v>
      </c>
      <c r="Y181" s="1" t="s">
        <v>37</v>
      </c>
      <c r="Z181" s="1">
        <f t="shared" si="24"/>
        <v>16</v>
      </c>
      <c r="AA181" s="1" t="str">
        <f t="shared" si="23"/>
        <v>high quality</v>
      </c>
    </row>
    <row r="182" spans="1:27" x14ac:dyDescent="0.4">
      <c r="A182" s="1">
        <v>181</v>
      </c>
      <c r="B182" s="1">
        <v>16</v>
      </c>
      <c r="C182" s="1" t="s">
        <v>127</v>
      </c>
      <c r="D182" s="1">
        <v>2019</v>
      </c>
      <c r="E182" s="1" t="s">
        <v>128</v>
      </c>
      <c r="F182" s="1" t="s">
        <v>134</v>
      </c>
      <c r="G182" s="1" t="s">
        <v>104</v>
      </c>
      <c r="H182" s="1"/>
      <c r="I182" s="1"/>
      <c r="J182" s="1"/>
      <c r="K182" s="1"/>
      <c r="L182" s="1"/>
      <c r="M182" s="1"/>
      <c r="N182" s="1" t="s">
        <v>25</v>
      </c>
      <c r="O182" s="1"/>
      <c r="P182" s="1">
        <v>20</v>
      </c>
      <c r="Q182" s="1" t="s">
        <v>70</v>
      </c>
      <c r="R182" s="1">
        <v>0.79041899999999998</v>
      </c>
      <c r="S182" s="1">
        <v>1.1197600000000001</v>
      </c>
      <c r="T182" s="1"/>
      <c r="U182" s="1">
        <f t="shared" si="25"/>
        <v>-0.23519209437585975</v>
      </c>
      <c r="V182" s="1">
        <f t="shared" si="25"/>
        <v>0.11311437663025345</v>
      </c>
      <c r="W182" s="1">
        <f t="shared" si="22"/>
        <v>0.17770738316638429</v>
      </c>
      <c r="X182" s="1" t="s">
        <v>32</v>
      </c>
      <c r="Y182" s="1" t="s">
        <v>37</v>
      </c>
      <c r="Z182" s="1">
        <f t="shared" si="24"/>
        <v>16</v>
      </c>
      <c r="AA182" s="1" t="str">
        <f t="shared" si="23"/>
        <v>high quality</v>
      </c>
    </row>
    <row r="183" spans="1:27" x14ac:dyDescent="0.4">
      <c r="A183" s="1">
        <v>182</v>
      </c>
      <c r="B183" s="1">
        <v>16</v>
      </c>
      <c r="C183" s="1" t="s">
        <v>127</v>
      </c>
      <c r="D183" s="1">
        <v>2019</v>
      </c>
      <c r="E183" s="1" t="s">
        <v>128</v>
      </c>
      <c r="F183" s="1" t="s">
        <v>135</v>
      </c>
      <c r="G183" s="1" t="s">
        <v>104</v>
      </c>
      <c r="H183" s="1"/>
      <c r="I183" s="1"/>
      <c r="J183" s="1"/>
      <c r="K183" s="1"/>
      <c r="L183" s="1"/>
      <c r="M183" s="1"/>
      <c r="N183" s="1" t="s">
        <v>25</v>
      </c>
      <c r="O183" s="1"/>
      <c r="P183" s="1">
        <v>17</v>
      </c>
      <c r="Q183" s="1" t="s">
        <v>70</v>
      </c>
      <c r="R183" s="1">
        <v>0.76646700000000001</v>
      </c>
      <c r="S183" s="1">
        <v>1.0778399999999999</v>
      </c>
      <c r="T183" s="1"/>
      <c r="U183" s="1">
        <f t="shared" si="25"/>
        <v>-0.2659636344346416</v>
      </c>
      <c r="V183" s="1">
        <f t="shared" si="25"/>
        <v>7.4959038465455166E-2</v>
      </c>
      <c r="W183" s="1">
        <f t="shared" si="22"/>
        <v>0.17394013923474325</v>
      </c>
      <c r="X183" s="1" t="s">
        <v>32</v>
      </c>
      <c r="Y183" s="1" t="s">
        <v>37</v>
      </c>
      <c r="Z183" s="1">
        <f t="shared" si="24"/>
        <v>16</v>
      </c>
      <c r="AA183" s="1" t="str">
        <f t="shared" si="23"/>
        <v>high quality</v>
      </c>
    </row>
    <row r="184" spans="1:27" x14ac:dyDescent="0.4">
      <c r="A184" s="1">
        <v>183</v>
      </c>
      <c r="B184" s="1">
        <v>16</v>
      </c>
      <c r="C184" s="1" t="s">
        <v>127</v>
      </c>
      <c r="D184" s="1">
        <v>2019</v>
      </c>
      <c r="E184" s="1" t="s">
        <v>128</v>
      </c>
      <c r="F184" s="1" t="s">
        <v>136</v>
      </c>
      <c r="G184" s="1" t="s">
        <v>76</v>
      </c>
      <c r="H184" s="1"/>
      <c r="I184" s="1"/>
      <c r="J184" s="1"/>
      <c r="K184" s="1"/>
      <c r="L184" s="1"/>
      <c r="M184" s="1"/>
      <c r="N184" s="1" t="s">
        <v>25</v>
      </c>
      <c r="O184" s="1"/>
      <c r="P184" s="1">
        <v>136</v>
      </c>
      <c r="Q184" s="1" t="s">
        <v>70</v>
      </c>
      <c r="R184" s="1">
        <v>1.4071899999999999</v>
      </c>
      <c r="S184" s="1">
        <v>1.58084</v>
      </c>
      <c r="T184" s="1"/>
      <c r="U184" s="1">
        <f t="shared" si="25"/>
        <v>0.34159480810555776</v>
      </c>
      <c r="V184" s="1">
        <f t="shared" si="25"/>
        <v>0.45795635133505924</v>
      </c>
      <c r="W184" s="1">
        <f t="shared" si="22"/>
        <v>5.9368134300766068E-2</v>
      </c>
      <c r="X184" s="1" t="s">
        <v>32</v>
      </c>
      <c r="Y184" s="1" t="s">
        <v>37</v>
      </c>
      <c r="Z184" s="1">
        <f t="shared" si="24"/>
        <v>16</v>
      </c>
      <c r="AA184" s="1" t="str">
        <f t="shared" si="23"/>
        <v>high quality</v>
      </c>
    </row>
    <row r="185" spans="1:27" x14ac:dyDescent="0.4">
      <c r="A185" s="1">
        <v>184</v>
      </c>
      <c r="B185" s="1">
        <v>16</v>
      </c>
      <c r="C185" s="1" t="s">
        <v>127</v>
      </c>
      <c r="D185" s="1">
        <v>2019</v>
      </c>
      <c r="E185" s="1" t="s">
        <v>128</v>
      </c>
      <c r="F185" s="1" t="s">
        <v>137</v>
      </c>
      <c r="G185" s="1" t="s">
        <v>104</v>
      </c>
      <c r="H185" s="1"/>
      <c r="I185" s="1"/>
      <c r="J185" s="1"/>
      <c r="K185" s="1"/>
      <c r="L185" s="1"/>
      <c r="M185" s="1"/>
      <c r="N185" s="1" t="s">
        <v>25</v>
      </c>
      <c r="O185" s="1"/>
      <c r="P185" s="1">
        <v>64</v>
      </c>
      <c r="Q185" s="1" t="s">
        <v>70</v>
      </c>
      <c r="R185" s="1">
        <v>0.88024000000000002</v>
      </c>
      <c r="S185" s="1">
        <v>0.98203600000000002</v>
      </c>
      <c r="T185" s="1"/>
      <c r="U185" s="1">
        <f t="shared" si="25"/>
        <v>-0.1275606814204798</v>
      </c>
      <c r="V185" s="1">
        <f t="shared" si="25"/>
        <v>-1.8127311421827635E-2</v>
      </c>
      <c r="W185" s="1">
        <f t="shared" si="22"/>
        <v>5.5833352040128653E-2</v>
      </c>
      <c r="X185" s="1" t="s">
        <v>32</v>
      </c>
      <c r="Y185" s="1" t="s">
        <v>37</v>
      </c>
      <c r="Z185" s="1">
        <f t="shared" si="24"/>
        <v>16</v>
      </c>
      <c r="AA185" s="1" t="str">
        <f t="shared" si="23"/>
        <v>high quality</v>
      </c>
    </row>
    <row r="186" spans="1:27" x14ac:dyDescent="0.4">
      <c r="A186" s="1">
        <v>185</v>
      </c>
      <c r="B186" s="1">
        <v>16</v>
      </c>
      <c r="C186" s="1" t="s">
        <v>127</v>
      </c>
      <c r="D186" s="1">
        <v>2019</v>
      </c>
      <c r="E186" s="1" t="s">
        <v>128</v>
      </c>
      <c r="F186" s="1" t="s">
        <v>138</v>
      </c>
      <c r="G186" s="1" t="s">
        <v>104</v>
      </c>
      <c r="H186" s="1"/>
      <c r="I186" s="1"/>
      <c r="J186" s="1"/>
      <c r="K186" s="1"/>
      <c r="L186" s="1"/>
      <c r="M186" s="1"/>
      <c r="N186" s="1" t="s">
        <v>25</v>
      </c>
      <c r="O186" s="1"/>
      <c r="P186" s="1">
        <v>3</v>
      </c>
      <c r="Q186" s="1" t="s">
        <v>70</v>
      </c>
      <c r="R186" s="1">
        <v>0.81437099999999996</v>
      </c>
      <c r="S186" s="1">
        <v>1.04192</v>
      </c>
      <c r="T186" s="1"/>
      <c r="U186" s="1">
        <f t="shared" si="25"/>
        <v>-0.20533924285722371</v>
      </c>
      <c r="V186" s="1">
        <f t="shared" si="25"/>
        <v>4.1065164951929002E-2</v>
      </c>
      <c r="W186" s="1">
        <f t="shared" si="22"/>
        <v>0.12571653459650647</v>
      </c>
      <c r="X186" s="1" t="s">
        <v>32</v>
      </c>
      <c r="Y186" s="1" t="s">
        <v>37</v>
      </c>
      <c r="Z186" s="1">
        <f t="shared" si="24"/>
        <v>16</v>
      </c>
      <c r="AA186" s="1" t="str">
        <f t="shared" si="23"/>
        <v>high quality</v>
      </c>
    </row>
    <row r="187" spans="1:27" x14ac:dyDescent="0.4">
      <c r="A187" s="1">
        <v>186</v>
      </c>
      <c r="B187" s="1">
        <v>16</v>
      </c>
      <c r="C187" s="1" t="s">
        <v>127</v>
      </c>
      <c r="D187" s="1">
        <v>2019</v>
      </c>
      <c r="E187" s="1" t="s">
        <v>128</v>
      </c>
      <c r="F187" s="1" t="s">
        <v>132</v>
      </c>
      <c r="G187" s="1" t="s">
        <v>76</v>
      </c>
      <c r="H187" s="1"/>
      <c r="I187" s="1"/>
      <c r="J187" s="1"/>
      <c r="K187" s="1"/>
      <c r="L187" s="1"/>
      <c r="M187" s="1"/>
      <c r="N187" s="1" t="s">
        <v>25</v>
      </c>
      <c r="O187" s="1"/>
      <c r="P187" s="1">
        <v>20</v>
      </c>
      <c r="Q187" s="1" t="s">
        <v>70</v>
      </c>
      <c r="R187" s="1">
        <v>0.89221600000000001</v>
      </c>
      <c r="S187" s="1">
        <v>1.0479000000000001</v>
      </c>
      <c r="T187" s="1"/>
      <c r="U187" s="1">
        <f t="shared" si="25"/>
        <v>-0.11404702324993619</v>
      </c>
      <c r="V187" s="1">
        <f t="shared" si="25"/>
        <v>4.678816149875898E-2</v>
      </c>
      <c r="W187" s="1">
        <f t="shared" si="22"/>
        <v>8.2058767728926119E-2</v>
      </c>
      <c r="X187" s="1" t="s">
        <v>32</v>
      </c>
      <c r="Y187" s="1" t="s">
        <v>37</v>
      </c>
      <c r="Z187" s="1">
        <f t="shared" si="24"/>
        <v>16</v>
      </c>
      <c r="AA187" s="1" t="str">
        <f t="shared" si="23"/>
        <v>high quality</v>
      </c>
    </row>
    <row r="188" spans="1:27" x14ac:dyDescent="0.4">
      <c r="A188" s="1">
        <v>187</v>
      </c>
      <c r="B188" s="1">
        <v>16</v>
      </c>
      <c r="C188" s="1" t="s">
        <v>127</v>
      </c>
      <c r="D188" s="1">
        <v>2019</v>
      </c>
      <c r="E188" s="1" t="s">
        <v>128</v>
      </c>
      <c r="F188" s="1" t="s">
        <v>133</v>
      </c>
      <c r="G188" s="1" t="s">
        <v>76</v>
      </c>
      <c r="H188" s="1"/>
      <c r="I188" s="1"/>
      <c r="J188" s="1"/>
      <c r="K188" s="1"/>
      <c r="L188" s="1"/>
      <c r="M188" s="1"/>
      <c r="N188" s="1" t="s">
        <v>25</v>
      </c>
      <c r="O188" s="1"/>
      <c r="P188" s="1">
        <v>51</v>
      </c>
      <c r="Q188" s="1" t="s">
        <v>70</v>
      </c>
      <c r="R188" s="1">
        <v>0.86227500000000001</v>
      </c>
      <c r="S188" s="1">
        <v>0.97006000000000003</v>
      </c>
      <c r="T188" s="1"/>
      <c r="U188" s="1">
        <f t="shared" si="25"/>
        <v>-0.14818103367422344</v>
      </c>
      <c r="V188" s="1">
        <f t="shared" si="25"/>
        <v>-3.0397353727588495E-2</v>
      </c>
      <c r="W188" s="1">
        <f t="shared" si="22"/>
        <v>6.0093714258487224E-2</v>
      </c>
      <c r="X188" s="1" t="s">
        <v>32</v>
      </c>
      <c r="Y188" s="1" t="s">
        <v>37</v>
      </c>
      <c r="Z188" s="1">
        <f t="shared" si="24"/>
        <v>16</v>
      </c>
      <c r="AA188" s="1" t="str">
        <f t="shared" si="23"/>
        <v>high quality</v>
      </c>
    </row>
    <row r="189" spans="1:27" x14ac:dyDescent="0.4">
      <c r="A189" s="1">
        <v>188</v>
      </c>
      <c r="B189" s="1">
        <v>16</v>
      </c>
      <c r="C189" s="1" t="s">
        <v>127</v>
      </c>
      <c r="D189" s="1">
        <v>2019</v>
      </c>
      <c r="E189" s="1" t="s">
        <v>128</v>
      </c>
      <c r="F189" s="1" t="s">
        <v>139</v>
      </c>
      <c r="G189" s="1" t="s">
        <v>104</v>
      </c>
      <c r="H189" s="1"/>
      <c r="I189" s="1"/>
      <c r="J189" s="1"/>
      <c r="K189" s="1"/>
      <c r="L189" s="1"/>
      <c r="M189" s="1"/>
      <c r="N189" s="1" t="s">
        <v>25</v>
      </c>
      <c r="O189" s="1"/>
      <c r="P189" s="1">
        <v>5</v>
      </c>
      <c r="Q189" s="1" t="s">
        <v>70</v>
      </c>
      <c r="R189" s="1">
        <v>0.449102</v>
      </c>
      <c r="S189" s="1">
        <v>0.82634700000000005</v>
      </c>
      <c r="T189" s="1"/>
      <c r="U189" s="1">
        <f t="shared" si="25"/>
        <v>-0.80050524554721414</v>
      </c>
      <c r="V189" s="1">
        <f t="shared" si="25"/>
        <v>-0.19074049682483604</v>
      </c>
      <c r="W189" s="1">
        <f t="shared" si="22"/>
        <v>0.31110446363386635</v>
      </c>
      <c r="X189" s="1" t="s">
        <v>32</v>
      </c>
      <c r="Y189" s="1" t="s">
        <v>37</v>
      </c>
      <c r="Z189" s="1">
        <f t="shared" si="24"/>
        <v>16</v>
      </c>
      <c r="AA189" s="1" t="str">
        <f t="shared" si="23"/>
        <v>high quality</v>
      </c>
    </row>
    <row r="190" spans="1:27" x14ac:dyDescent="0.4">
      <c r="A190" s="1">
        <v>189</v>
      </c>
      <c r="B190" s="1">
        <v>16</v>
      </c>
      <c r="C190" s="1" t="s">
        <v>127</v>
      </c>
      <c r="D190" s="1">
        <v>2019</v>
      </c>
      <c r="E190" s="1" t="s">
        <v>128</v>
      </c>
      <c r="F190" s="1" t="s">
        <v>135</v>
      </c>
      <c r="G190" s="1" t="s">
        <v>104</v>
      </c>
      <c r="H190" s="1"/>
      <c r="I190" s="1"/>
      <c r="J190" s="1"/>
      <c r="K190" s="1"/>
      <c r="L190" s="1"/>
      <c r="M190" s="1"/>
      <c r="N190" s="1" t="s">
        <v>25</v>
      </c>
      <c r="O190" s="1"/>
      <c r="P190" s="1">
        <v>36</v>
      </c>
      <c r="Q190" s="1" t="s">
        <v>70</v>
      </c>
      <c r="R190" s="1">
        <v>0.79640699999999998</v>
      </c>
      <c r="S190" s="1">
        <v>0.91616799999999998</v>
      </c>
      <c r="T190" s="1"/>
      <c r="U190" s="1">
        <f t="shared" si="25"/>
        <v>-0.22764491727773531</v>
      </c>
      <c r="V190" s="1">
        <f t="shared" si="25"/>
        <v>-8.755552501131475E-2</v>
      </c>
      <c r="W190" s="1">
        <f t="shared" si="22"/>
        <v>7.1474179727765597E-2</v>
      </c>
      <c r="X190" s="1" t="s">
        <v>32</v>
      </c>
      <c r="Y190" s="1" t="s">
        <v>37</v>
      </c>
      <c r="Z190" s="1">
        <f t="shared" si="24"/>
        <v>16</v>
      </c>
      <c r="AA190" s="1" t="str">
        <f t="shared" si="23"/>
        <v>high quality</v>
      </c>
    </row>
    <row r="191" spans="1:27" x14ac:dyDescent="0.4">
      <c r="A191" s="1">
        <v>190</v>
      </c>
      <c r="B191" s="1">
        <v>16</v>
      </c>
      <c r="C191" s="1" t="s">
        <v>127</v>
      </c>
      <c r="D191" s="1">
        <v>2019</v>
      </c>
      <c r="E191" s="1" t="s">
        <v>128</v>
      </c>
      <c r="F191" s="1" t="s">
        <v>140</v>
      </c>
      <c r="G191" s="1" t="s">
        <v>102</v>
      </c>
      <c r="H191" s="1"/>
      <c r="I191" s="1"/>
      <c r="J191" s="1"/>
      <c r="K191" s="1"/>
      <c r="L191" s="1"/>
      <c r="M191" s="1"/>
      <c r="N191" s="1" t="s">
        <v>25</v>
      </c>
      <c r="O191" s="1"/>
      <c r="P191" s="1">
        <v>26</v>
      </c>
      <c r="Q191" s="1" t="s">
        <v>70</v>
      </c>
      <c r="R191" s="1">
        <v>1.2095800000000001</v>
      </c>
      <c r="S191" s="1">
        <v>1.4790399999999999</v>
      </c>
      <c r="T191" s="1"/>
      <c r="U191" s="1">
        <f t="shared" si="25"/>
        <v>0.19027319191490263</v>
      </c>
      <c r="V191" s="1">
        <f t="shared" si="25"/>
        <v>0.39139322866382409</v>
      </c>
      <c r="W191" s="1">
        <f t="shared" si="22"/>
        <v>0.10261226364740891</v>
      </c>
      <c r="X191" s="1" t="s">
        <v>32</v>
      </c>
      <c r="Y191" s="1" t="s">
        <v>37</v>
      </c>
      <c r="Z191" s="1">
        <f t="shared" si="24"/>
        <v>16</v>
      </c>
      <c r="AA191" s="1" t="str">
        <f t="shared" si="23"/>
        <v>high quality</v>
      </c>
    </row>
    <row r="192" spans="1:27" x14ac:dyDescent="0.4">
      <c r="A192" s="1">
        <v>191</v>
      </c>
      <c r="B192" s="1">
        <v>16</v>
      </c>
      <c r="C192" s="1" t="s">
        <v>127</v>
      </c>
      <c r="D192" s="1">
        <v>2019</v>
      </c>
      <c r="E192" s="1" t="s">
        <v>128</v>
      </c>
      <c r="F192" s="1" t="s">
        <v>136</v>
      </c>
      <c r="G192" s="1" t="s">
        <v>76</v>
      </c>
      <c r="H192" s="1"/>
      <c r="I192" s="1"/>
      <c r="J192" s="1"/>
      <c r="K192" s="1"/>
      <c r="L192" s="1"/>
      <c r="M192" s="1"/>
      <c r="N192" s="1" t="s">
        <v>25</v>
      </c>
      <c r="O192" s="1"/>
      <c r="P192" s="1">
        <v>130</v>
      </c>
      <c r="Q192" s="1" t="s">
        <v>70</v>
      </c>
      <c r="R192" s="1">
        <v>0.94011999999999996</v>
      </c>
      <c r="S192" s="1">
        <v>1.05389</v>
      </c>
      <c r="T192" s="1"/>
      <c r="U192" s="1">
        <f t="shared" si="25"/>
        <v>-6.174775229140949E-2</v>
      </c>
      <c r="V192" s="1">
        <f t="shared" si="25"/>
        <v>5.2488080346459617E-2</v>
      </c>
      <c r="W192" s="1">
        <f t="shared" si="22"/>
        <v>5.8283588080545463E-2</v>
      </c>
      <c r="X192" s="1" t="s">
        <v>32</v>
      </c>
      <c r="Y192" s="1" t="s">
        <v>37</v>
      </c>
      <c r="Z192" s="1">
        <f t="shared" si="24"/>
        <v>16</v>
      </c>
      <c r="AA192" s="1" t="str">
        <f t="shared" si="23"/>
        <v>high quality</v>
      </c>
    </row>
    <row r="193" spans="1:27" x14ac:dyDescent="0.4">
      <c r="A193" s="1">
        <v>192</v>
      </c>
      <c r="B193" s="1">
        <v>16</v>
      </c>
      <c r="C193" s="1" t="s">
        <v>127</v>
      </c>
      <c r="D193" s="1">
        <v>2019</v>
      </c>
      <c r="E193" s="1" t="s">
        <v>128</v>
      </c>
      <c r="F193" s="1" t="s">
        <v>137</v>
      </c>
      <c r="G193" s="1" t="s">
        <v>104</v>
      </c>
      <c r="H193" s="1"/>
      <c r="I193" s="1"/>
      <c r="J193" s="1"/>
      <c r="K193" s="1"/>
      <c r="L193" s="1"/>
      <c r="M193" s="1"/>
      <c r="N193" s="1" t="s">
        <v>25</v>
      </c>
      <c r="O193" s="1"/>
      <c r="P193" s="1">
        <v>32</v>
      </c>
      <c r="Q193" s="1" t="s">
        <v>70</v>
      </c>
      <c r="R193" s="1">
        <v>0.898204</v>
      </c>
      <c r="S193" s="1">
        <v>1.14371</v>
      </c>
      <c r="T193" s="1"/>
      <c r="U193" s="1">
        <f t="shared" si="25"/>
        <v>-0.10735806498726878</v>
      </c>
      <c r="V193" s="1">
        <f t="shared" si="25"/>
        <v>0.13427736431844003</v>
      </c>
      <c r="W193" s="1">
        <f t="shared" si="22"/>
        <v>0.12328338229883103</v>
      </c>
      <c r="X193" s="1" t="s">
        <v>32</v>
      </c>
      <c r="Y193" s="1" t="s">
        <v>37</v>
      </c>
      <c r="Z193" s="1">
        <f t="shared" si="24"/>
        <v>16</v>
      </c>
      <c r="AA193" s="1" t="str">
        <f t="shared" si="23"/>
        <v>high quality</v>
      </c>
    </row>
    <row r="194" spans="1:27" x14ac:dyDescent="0.4">
      <c r="A194" s="1">
        <v>193</v>
      </c>
      <c r="B194" s="1">
        <v>16</v>
      </c>
      <c r="C194" s="1" t="s">
        <v>127</v>
      </c>
      <c r="D194" s="1">
        <v>2019</v>
      </c>
      <c r="E194" s="1" t="s">
        <v>128</v>
      </c>
      <c r="F194" s="1" t="s">
        <v>138</v>
      </c>
      <c r="G194" s="1" t="s">
        <v>104</v>
      </c>
      <c r="H194" s="1"/>
      <c r="I194" s="1"/>
      <c r="J194" s="1"/>
      <c r="K194" s="1"/>
      <c r="L194" s="1"/>
      <c r="M194" s="1"/>
      <c r="N194" s="1" t="s">
        <v>25</v>
      </c>
      <c r="O194" s="1"/>
      <c r="P194" s="1">
        <v>43</v>
      </c>
      <c r="Q194" s="1" t="s">
        <v>70</v>
      </c>
      <c r="R194" s="1">
        <v>0.898204</v>
      </c>
      <c r="S194" s="1">
        <v>1.04192</v>
      </c>
      <c r="T194" s="1"/>
      <c r="U194" s="1">
        <f t="shared" si="25"/>
        <v>-0.10735806498726878</v>
      </c>
      <c r="V194" s="1">
        <f t="shared" si="25"/>
        <v>4.1065164951929002E-2</v>
      </c>
      <c r="W194" s="1">
        <f t="shared" si="22"/>
        <v>7.5726137724080503E-2</v>
      </c>
      <c r="X194" s="1" t="s">
        <v>32</v>
      </c>
      <c r="Y194" s="1" t="s">
        <v>37</v>
      </c>
      <c r="Z194" s="1">
        <f t="shared" si="24"/>
        <v>16</v>
      </c>
      <c r="AA194" s="1" t="str">
        <f t="shared" si="23"/>
        <v>high quality</v>
      </c>
    </row>
    <row r="195" spans="1:27" x14ac:dyDescent="0.4">
      <c r="A195" s="1">
        <v>194</v>
      </c>
      <c r="B195" s="1">
        <v>16</v>
      </c>
      <c r="C195" s="1" t="s">
        <v>127</v>
      </c>
      <c r="D195" s="1">
        <v>2019</v>
      </c>
      <c r="E195" s="1" t="s">
        <v>128</v>
      </c>
      <c r="F195" s="1" t="s">
        <v>141</v>
      </c>
      <c r="G195" s="1" t="s">
        <v>102</v>
      </c>
      <c r="H195" s="1"/>
      <c r="I195" s="1"/>
      <c r="J195" s="1"/>
      <c r="K195" s="1"/>
      <c r="L195" s="1"/>
      <c r="M195" s="1"/>
      <c r="N195" s="1" t="s">
        <v>25</v>
      </c>
      <c r="O195" s="1"/>
      <c r="P195" s="1">
        <v>83</v>
      </c>
      <c r="Q195" s="1" t="s">
        <v>70</v>
      </c>
      <c r="R195" s="1">
        <v>0.79640699999999998</v>
      </c>
      <c r="S195" s="1">
        <v>0.97006000000000003</v>
      </c>
      <c r="T195" s="1"/>
      <c r="U195" s="1">
        <f t="shared" si="25"/>
        <v>-0.22764491727773531</v>
      </c>
      <c r="V195" s="1">
        <f t="shared" si="25"/>
        <v>-3.0397353727588495E-2</v>
      </c>
      <c r="W195" s="1">
        <f t="shared" ref="W195:W258" si="26">(V195-U195)/1.96</f>
        <v>0.10063651201538103</v>
      </c>
      <c r="X195" s="1" t="s">
        <v>32</v>
      </c>
      <c r="Y195" s="1" t="s">
        <v>37</v>
      </c>
      <c r="Z195" s="1">
        <f t="shared" si="24"/>
        <v>16</v>
      </c>
      <c r="AA195" s="1" t="str">
        <f t="shared" si="23"/>
        <v>high quality</v>
      </c>
    </row>
    <row r="196" spans="1:27" x14ac:dyDescent="0.4">
      <c r="A196" s="1">
        <v>195</v>
      </c>
      <c r="B196" s="1">
        <v>17</v>
      </c>
      <c r="C196" s="1" t="s">
        <v>142</v>
      </c>
      <c r="D196" s="1">
        <v>2023</v>
      </c>
      <c r="E196" s="1" t="s">
        <v>143</v>
      </c>
      <c r="F196" s="1" t="s">
        <v>23</v>
      </c>
      <c r="G196" s="1"/>
      <c r="H196" s="1"/>
      <c r="I196" s="1"/>
      <c r="J196" s="1"/>
      <c r="K196" s="1"/>
      <c r="L196" s="1"/>
      <c r="M196" s="1"/>
      <c r="N196" s="1" t="s">
        <v>25</v>
      </c>
      <c r="O196" s="1">
        <v>92</v>
      </c>
      <c r="P196" s="1">
        <v>433</v>
      </c>
      <c r="Q196" s="1" t="s">
        <v>27</v>
      </c>
      <c r="R196" s="1">
        <v>7.5</v>
      </c>
      <c r="S196" s="1">
        <v>10.9375</v>
      </c>
      <c r="T196" s="1"/>
      <c r="U196" s="1">
        <f t="shared" ref="U196:V208" si="27">LN(R196*0.01+1)</f>
        <v>7.2320661579626078E-2</v>
      </c>
      <c r="V196" s="1">
        <f t="shared" si="27"/>
        <v>0.10379679368164356</v>
      </c>
      <c r="W196" s="1">
        <f t="shared" si="26"/>
        <v>1.6059251072457897E-2</v>
      </c>
      <c r="X196" s="1" t="s">
        <v>32</v>
      </c>
      <c r="Y196" s="1" t="s">
        <v>37</v>
      </c>
      <c r="Z196" s="1">
        <f t="shared" ref="Z196:Z208" si="28">2+2+2+2+2+2+1+2</f>
        <v>15</v>
      </c>
      <c r="AA196" s="1" t="str">
        <f t="shared" si="23"/>
        <v>high quality</v>
      </c>
    </row>
    <row r="197" spans="1:27" x14ac:dyDescent="0.4">
      <c r="A197" s="1">
        <v>196</v>
      </c>
      <c r="B197" s="1">
        <v>17</v>
      </c>
      <c r="C197" s="1" t="s">
        <v>142</v>
      </c>
      <c r="D197" s="1">
        <v>2023</v>
      </c>
      <c r="E197" s="1" t="s">
        <v>143</v>
      </c>
      <c r="F197" s="1" t="s">
        <v>23</v>
      </c>
      <c r="G197" s="1"/>
      <c r="H197" s="1"/>
      <c r="I197" s="1"/>
      <c r="J197" s="1"/>
      <c r="K197" s="1" t="s">
        <v>38</v>
      </c>
      <c r="L197" s="1"/>
      <c r="M197" s="1"/>
      <c r="N197" s="1" t="s">
        <v>25</v>
      </c>
      <c r="O197" s="1">
        <v>44</v>
      </c>
      <c r="P197" s="1">
        <v>132</v>
      </c>
      <c r="Q197" s="1" t="s">
        <v>27</v>
      </c>
      <c r="R197" s="1">
        <v>18.271599999999999</v>
      </c>
      <c r="S197" s="1">
        <v>24.444400000000002</v>
      </c>
      <c r="T197" s="1"/>
      <c r="U197" s="1">
        <f t="shared" si="27"/>
        <v>0.16781348855072187</v>
      </c>
      <c r="V197" s="1">
        <f t="shared" si="27"/>
        <v>0.21868884382190865</v>
      </c>
      <c r="W197" s="1">
        <f t="shared" si="26"/>
        <v>2.5956813913870804E-2</v>
      </c>
      <c r="X197" s="1" t="s">
        <v>32</v>
      </c>
      <c r="Y197" s="1" t="s">
        <v>37</v>
      </c>
      <c r="Z197" s="1">
        <f t="shared" si="28"/>
        <v>15</v>
      </c>
      <c r="AA197" s="1" t="str">
        <f t="shared" ref="AA197:AA260" si="29">IF(Z197&lt;15,"low quality","high quality")</f>
        <v>high quality</v>
      </c>
    </row>
    <row r="198" spans="1:27" x14ac:dyDescent="0.4">
      <c r="A198" s="1">
        <v>197</v>
      </c>
      <c r="B198" s="1">
        <v>17</v>
      </c>
      <c r="C198" s="1" t="s">
        <v>142</v>
      </c>
      <c r="D198" s="1">
        <v>2023</v>
      </c>
      <c r="E198" s="1" t="s">
        <v>143</v>
      </c>
      <c r="F198" s="1" t="s">
        <v>23</v>
      </c>
      <c r="G198" s="1"/>
      <c r="H198" s="1"/>
      <c r="I198" s="1"/>
      <c r="J198" s="1"/>
      <c r="K198" s="1" t="s">
        <v>38</v>
      </c>
      <c r="L198" s="1"/>
      <c r="M198" s="1"/>
      <c r="N198" s="1" t="s">
        <v>25</v>
      </c>
      <c r="O198" s="1">
        <v>15</v>
      </c>
      <c r="P198" s="1">
        <v>60</v>
      </c>
      <c r="Q198" s="1" t="s">
        <v>27</v>
      </c>
      <c r="R198" s="1">
        <v>3.2098800000000001</v>
      </c>
      <c r="S198" s="1">
        <v>11.1111</v>
      </c>
      <c r="T198" s="1"/>
      <c r="U198" s="1">
        <f t="shared" si="27"/>
        <v>3.1594398911039559E-2</v>
      </c>
      <c r="V198" s="1">
        <f t="shared" si="27"/>
        <v>0.10536041565782127</v>
      </c>
      <c r="W198" s="1">
        <f t="shared" si="26"/>
        <v>3.763572282999067E-2</v>
      </c>
      <c r="X198" s="1" t="s">
        <v>32</v>
      </c>
      <c r="Y198" s="1" t="s">
        <v>37</v>
      </c>
      <c r="Z198" s="1">
        <f t="shared" si="28"/>
        <v>15</v>
      </c>
      <c r="AA198" s="1" t="str">
        <f t="shared" si="29"/>
        <v>high quality</v>
      </c>
    </row>
    <row r="199" spans="1:27" x14ac:dyDescent="0.4">
      <c r="A199" s="1">
        <v>198</v>
      </c>
      <c r="B199" s="1">
        <v>17</v>
      </c>
      <c r="C199" s="1" t="s">
        <v>142</v>
      </c>
      <c r="D199" s="1">
        <v>2023</v>
      </c>
      <c r="E199" s="1" t="s">
        <v>143</v>
      </c>
      <c r="F199" s="1" t="s">
        <v>23</v>
      </c>
      <c r="G199" s="1"/>
      <c r="H199" s="1"/>
      <c r="I199" s="1"/>
      <c r="J199" s="1"/>
      <c r="K199" s="1" t="s">
        <v>38</v>
      </c>
      <c r="L199" s="1"/>
      <c r="M199" s="1"/>
      <c r="N199" s="1" t="s">
        <v>25</v>
      </c>
      <c r="O199" s="1">
        <v>8</v>
      </c>
      <c r="P199" s="1">
        <v>38</v>
      </c>
      <c r="Q199" s="1" t="s">
        <v>27</v>
      </c>
      <c r="R199" s="1">
        <v>-4.8148099999999996</v>
      </c>
      <c r="S199" s="1">
        <v>4.5678999999999998</v>
      </c>
      <c r="T199" s="1"/>
      <c r="U199" s="1">
        <f t="shared" si="27"/>
        <v>-4.9345823519498677E-2</v>
      </c>
      <c r="V199" s="1">
        <f t="shared" si="27"/>
        <v>4.4666435179194455E-2</v>
      </c>
      <c r="W199" s="1">
        <f t="shared" si="26"/>
        <v>4.7965438111578128E-2</v>
      </c>
      <c r="X199" s="1" t="s">
        <v>32</v>
      </c>
      <c r="Y199" s="1" t="s">
        <v>37</v>
      </c>
      <c r="Z199" s="1">
        <f t="shared" si="28"/>
        <v>15</v>
      </c>
      <c r="AA199" s="1" t="str">
        <f t="shared" si="29"/>
        <v>high quality</v>
      </c>
    </row>
    <row r="200" spans="1:27" x14ac:dyDescent="0.4">
      <c r="A200" s="1">
        <v>199</v>
      </c>
      <c r="B200" s="1">
        <v>17</v>
      </c>
      <c r="C200" s="1" t="s">
        <v>142</v>
      </c>
      <c r="D200" s="1">
        <v>2023</v>
      </c>
      <c r="E200" s="1" t="s">
        <v>143</v>
      </c>
      <c r="F200" s="1" t="s">
        <v>23</v>
      </c>
      <c r="G200" s="1"/>
      <c r="H200" s="1"/>
      <c r="I200" s="1"/>
      <c r="J200" s="1" t="s">
        <v>56</v>
      </c>
      <c r="K200" s="1"/>
      <c r="L200" s="1"/>
      <c r="M200" s="1"/>
      <c r="N200" s="1" t="s">
        <v>25</v>
      </c>
      <c r="O200" s="1"/>
      <c r="P200" s="1"/>
      <c r="Q200" s="1" t="s">
        <v>27</v>
      </c>
      <c r="R200" s="1">
        <v>13.9506</v>
      </c>
      <c r="S200" s="1">
        <v>20.4938</v>
      </c>
      <c r="T200" s="1"/>
      <c r="U200" s="1">
        <f t="shared" si="27"/>
        <v>0.1305948351570495</v>
      </c>
      <c r="V200" s="1">
        <f t="shared" si="27"/>
        <v>0.18642811333674661</v>
      </c>
      <c r="W200" s="1">
        <f t="shared" si="26"/>
        <v>2.8486366418212807E-2</v>
      </c>
      <c r="X200" s="1" t="s">
        <v>32</v>
      </c>
      <c r="Y200" s="1" t="s">
        <v>37</v>
      </c>
      <c r="Z200" s="1">
        <f t="shared" si="28"/>
        <v>15</v>
      </c>
      <c r="AA200" s="1" t="str">
        <f t="shared" si="29"/>
        <v>high quality</v>
      </c>
    </row>
    <row r="201" spans="1:27" x14ac:dyDescent="0.4">
      <c r="A201" s="1">
        <v>200</v>
      </c>
      <c r="B201" s="1">
        <v>17</v>
      </c>
      <c r="C201" s="1" t="s">
        <v>142</v>
      </c>
      <c r="D201" s="1">
        <v>2023</v>
      </c>
      <c r="E201" s="1" t="s">
        <v>143</v>
      </c>
      <c r="F201" s="1" t="s">
        <v>23</v>
      </c>
      <c r="G201" s="1"/>
      <c r="H201" s="1"/>
      <c r="I201" s="1"/>
      <c r="J201" s="1" t="s">
        <v>55</v>
      </c>
      <c r="K201" s="1"/>
      <c r="L201" s="1"/>
      <c r="M201" s="1"/>
      <c r="N201" s="1" t="s">
        <v>25</v>
      </c>
      <c r="O201" s="1"/>
      <c r="P201" s="1"/>
      <c r="Q201" s="1" t="s">
        <v>27</v>
      </c>
      <c r="R201" s="1">
        <v>7.1604900000000002</v>
      </c>
      <c r="S201" s="1">
        <v>13.086399999999999</v>
      </c>
      <c r="T201" s="1"/>
      <c r="U201" s="1">
        <f t="shared" si="27"/>
        <v>6.9157431279579448E-2</v>
      </c>
      <c r="V201" s="1">
        <f t="shared" si="27"/>
        <v>0.12298194233514156</v>
      </c>
      <c r="W201" s="1">
        <f t="shared" si="26"/>
        <v>2.7461485232429653E-2</v>
      </c>
      <c r="X201" s="1" t="s">
        <v>32</v>
      </c>
      <c r="Y201" s="1" t="s">
        <v>37</v>
      </c>
      <c r="Z201" s="1">
        <f t="shared" si="28"/>
        <v>15</v>
      </c>
      <c r="AA201" s="1" t="str">
        <f t="shared" si="29"/>
        <v>high quality</v>
      </c>
    </row>
    <row r="202" spans="1:27" x14ac:dyDescent="0.4">
      <c r="A202" s="1">
        <v>201</v>
      </c>
      <c r="B202" s="1">
        <v>17</v>
      </c>
      <c r="C202" s="1" t="s">
        <v>142</v>
      </c>
      <c r="D202" s="1">
        <v>2023</v>
      </c>
      <c r="E202" s="1" t="s">
        <v>143</v>
      </c>
      <c r="F202" s="1" t="s">
        <v>23</v>
      </c>
      <c r="G202" s="1"/>
      <c r="H202" s="1"/>
      <c r="I202" s="1"/>
      <c r="J202" s="1" t="s">
        <v>54</v>
      </c>
      <c r="K202" s="1"/>
      <c r="L202" s="1"/>
      <c r="M202" s="1"/>
      <c r="N202" s="1" t="s">
        <v>25</v>
      </c>
      <c r="O202" s="1"/>
      <c r="P202" s="1"/>
      <c r="Q202" s="1" t="s">
        <v>27</v>
      </c>
      <c r="R202" s="1">
        <v>0</v>
      </c>
      <c r="S202" s="1">
        <v>6.1728399999999999</v>
      </c>
      <c r="T202" s="1"/>
      <c r="U202" s="1">
        <f t="shared" si="27"/>
        <v>0</v>
      </c>
      <c r="V202" s="1">
        <f t="shared" si="27"/>
        <v>5.9898146232231761E-2</v>
      </c>
      <c r="W202" s="1">
        <f t="shared" si="26"/>
        <v>3.0560278689914164E-2</v>
      </c>
      <c r="X202" s="1" t="s">
        <v>32</v>
      </c>
      <c r="Y202" s="1" t="s">
        <v>37</v>
      </c>
      <c r="Z202" s="1">
        <f t="shared" si="28"/>
        <v>15</v>
      </c>
      <c r="AA202" s="1" t="str">
        <f t="shared" si="29"/>
        <v>high quality</v>
      </c>
    </row>
    <row r="203" spans="1:27" x14ac:dyDescent="0.4">
      <c r="A203" s="1">
        <v>202</v>
      </c>
      <c r="B203" s="1">
        <v>17</v>
      </c>
      <c r="C203" s="1" t="s">
        <v>142</v>
      </c>
      <c r="D203" s="1">
        <v>2023</v>
      </c>
      <c r="E203" s="1" t="s">
        <v>143</v>
      </c>
      <c r="F203" s="1" t="s">
        <v>23</v>
      </c>
      <c r="G203" s="1"/>
      <c r="H203" s="1"/>
      <c r="I203" s="1"/>
      <c r="J203" s="1"/>
      <c r="K203" s="1" t="s">
        <v>40</v>
      </c>
      <c r="L203" s="1"/>
      <c r="M203" s="1"/>
      <c r="N203" s="1" t="s">
        <v>25</v>
      </c>
      <c r="O203" s="1">
        <v>21</v>
      </c>
      <c r="P203" s="1">
        <v>99</v>
      </c>
      <c r="Q203" s="1" t="s">
        <v>27</v>
      </c>
      <c r="R203" s="1">
        <v>1.7283999999999999</v>
      </c>
      <c r="S203" s="1">
        <v>7.7777799999999999</v>
      </c>
      <c r="T203" s="1"/>
      <c r="U203" s="1">
        <f t="shared" si="27"/>
        <v>1.7136330786675466E-2</v>
      </c>
      <c r="V203" s="1">
        <f t="shared" si="27"/>
        <v>7.4901328791674257E-2</v>
      </c>
      <c r="W203" s="1">
        <f t="shared" si="26"/>
        <v>2.9471937757652444E-2</v>
      </c>
      <c r="X203" s="1" t="s">
        <v>32</v>
      </c>
      <c r="Y203" s="1" t="s">
        <v>37</v>
      </c>
      <c r="Z203" s="1">
        <f t="shared" si="28"/>
        <v>15</v>
      </c>
      <c r="AA203" s="1" t="str">
        <f t="shared" si="29"/>
        <v>high quality</v>
      </c>
    </row>
    <row r="204" spans="1:27" x14ac:dyDescent="0.4">
      <c r="A204" s="1">
        <v>203</v>
      </c>
      <c r="B204" s="1">
        <v>17</v>
      </c>
      <c r="C204" s="1" t="s">
        <v>142</v>
      </c>
      <c r="D204" s="1">
        <v>2023</v>
      </c>
      <c r="E204" s="1" t="s">
        <v>143</v>
      </c>
      <c r="F204" s="1" t="s">
        <v>23</v>
      </c>
      <c r="G204" s="1"/>
      <c r="H204" s="1"/>
      <c r="I204" s="1"/>
      <c r="J204" s="1"/>
      <c r="K204" s="1" t="s">
        <v>40</v>
      </c>
      <c r="L204" s="1"/>
      <c r="M204" s="1"/>
      <c r="N204" s="1" t="s">
        <v>25</v>
      </c>
      <c r="O204" s="1">
        <v>17</v>
      </c>
      <c r="P204" s="1">
        <v>66</v>
      </c>
      <c r="Q204" s="1" t="s">
        <v>27</v>
      </c>
      <c r="R204" s="1">
        <v>-0.74074099999999998</v>
      </c>
      <c r="S204" s="1">
        <v>7.2839499999999999</v>
      </c>
      <c r="T204" s="1"/>
      <c r="U204" s="1">
        <f t="shared" si="27"/>
        <v>-7.4349810994583845E-3</v>
      </c>
      <c r="V204" s="1">
        <f t="shared" si="27"/>
        <v>7.0308871845167598E-2</v>
      </c>
      <c r="W204" s="1">
        <f t="shared" si="26"/>
        <v>3.966523109419693E-2</v>
      </c>
      <c r="X204" s="1" t="s">
        <v>32</v>
      </c>
      <c r="Y204" s="1" t="s">
        <v>37</v>
      </c>
      <c r="Z204" s="1">
        <f t="shared" si="28"/>
        <v>15</v>
      </c>
      <c r="AA204" s="1" t="str">
        <f t="shared" si="29"/>
        <v>high quality</v>
      </c>
    </row>
    <row r="205" spans="1:27" x14ac:dyDescent="0.4">
      <c r="A205" s="1">
        <v>204</v>
      </c>
      <c r="B205" s="1">
        <v>17</v>
      </c>
      <c r="C205" s="1" t="s">
        <v>142</v>
      </c>
      <c r="D205" s="1">
        <v>2023</v>
      </c>
      <c r="E205" s="1" t="s">
        <v>143</v>
      </c>
      <c r="F205" s="1" t="s">
        <v>23</v>
      </c>
      <c r="G205" s="1"/>
      <c r="H205" s="1"/>
      <c r="I205" s="1"/>
      <c r="J205" s="1"/>
      <c r="K205" s="1" t="s">
        <v>40</v>
      </c>
      <c r="L205" s="1"/>
      <c r="M205" s="1"/>
      <c r="N205" s="1" t="s">
        <v>25</v>
      </c>
      <c r="O205" s="1">
        <v>6</v>
      </c>
      <c r="P205" s="1">
        <v>22</v>
      </c>
      <c r="Q205" s="1" t="s">
        <v>27</v>
      </c>
      <c r="R205" s="1">
        <v>8.3950600000000009</v>
      </c>
      <c r="S205" s="1">
        <v>20.9877</v>
      </c>
      <c r="T205" s="1"/>
      <c r="U205" s="1">
        <f t="shared" si="27"/>
        <v>8.061233002330187E-2</v>
      </c>
      <c r="V205" s="1">
        <f t="shared" si="27"/>
        <v>0.19051870154908238</v>
      </c>
      <c r="W205" s="1">
        <f t="shared" si="26"/>
        <v>5.6074679349888017E-2</v>
      </c>
      <c r="X205" s="1" t="s">
        <v>32</v>
      </c>
      <c r="Y205" s="1" t="s">
        <v>37</v>
      </c>
      <c r="Z205" s="1">
        <f t="shared" si="28"/>
        <v>15</v>
      </c>
      <c r="AA205" s="1" t="str">
        <f t="shared" si="29"/>
        <v>high quality</v>
      </c>
    </row>
    <row r="206" spans="1:27" x14ac:dyDescent="0.4">
      <c r="A206" s="1">
        <v>205</v>
      </c>
      <c r="B206" s="1">
        <v>17</v>
      </c>
      <c r="C206" s="1" t="s">
        <v>142</v>
      </c>
      <c r="D206" s="1">
        <v>2023</v>
      </c>
      <c r="E206" s="1" t="s">
        <v>143</v>
      </c>
      <c r="F206" s="1" t="s">
        <v>23</v>
      </c>
      <c r="G206" s="1"/>
      <c r="H206" s="1"/>
      <c r="I206" s="1"/>
      <c r="J206" s="1" t="s">
        <v>56</v>
      </c>
      <c r="K206" s="1"/>
      <c r="L206" s="1"/>
      <c r="M206" s="1"/>
      <c r="N206" s="1" t="s">
        <v>25</v>
      </c>
      <c r="O206" s="1"/>
      <c r="P206" s="1"/>
      <c r="Q206" s="1" t="s">
        <v>27</v>
      </c>
      <c r="R206" s="1">
        <v>2.9629599999999998</v>
      </c>
      <c r="S206" s="1">
        <v>9.5061699999999991</v>
      </c>
      <c r="T206" s="1"/>
      <c r="U206" s="1">
        <f t="shared" si="27"/>
        <v>2.9199125915283508E-2</v>
      </c>
      <c r="V206" s="1">
        <f t="shared" si="27"/>
        <v>9.0810708712993266E-2</v>
      </c>
      <c r="W206" s="1">
        <f t="shared" si="26"/>
        <v>3.1434481019239673E-2</v>
      </c>
      <c r="X206" s="1" t="s">
        <v>32</v>
      </c>
      <c r="Y206" s="1" t="s">
        <v>37</v>
      </c>
      <c r="Z206" s="1">
        <f t="shared" si="28"/>
        <v>15</v>
      </c>
      <c r="AA206" s="1" t="str">
        <f t="shared" si="29"/>
        <v>high quality</v>
      </c>
    </row>
    <row r="207" spans="1:27" x14ac:dyDescent="0.4">
      <c r="A207" s="1">
        <v>206</v>
      </c>
      <c r="B207" s="1">
        <v>17</v>
      </c>
      <c r="C207" s="1" t="s">
        <v>142</v>
      </c>
      <c r="D207" s="1">
        <v>2023</v>
      </c>
      <c r="E207" s="1" t="s">
        <v>143</v>
      </c>
      <c r="F207" s="1" t="s">
        <v>23</v>
      </c>
      <c r="G207" s="1"/>
      <c r="H207" s="1"/>
      <c r="I207" s="1"/>
      <c r="J207" s="1" t="s">
        <v>55</v>
      </c>
      <c r="K207" s="1"/>
      <c r="L207" s="1"/>
      <c r="M207" s="1"/>
      <c r="N207" s="1" t="s">
        <v>25</v>
      </c>
      <c r="O207" s="1"/>
      <c r="P207" s="1"/>
      <c r="Q207" s="1" t="s">
        <v>27</v>
      </c>
      <c r="R207" s="1">
        <v>5.3086399999999996</v>
      </c>
      <c r="S207" s="1">
        <v>11.851900000000001</v>
      </c>
      <c r="T207" s="1"/>
      <c r="U207" s="1">
        <f t="shared" si="27"/>
        <v>5.172528106786739E-2</v>
      </c>
      <c r="V207" s="1">
        <f t="shared" si="27"/>
        <v>0.11200548883997842</v>
      </c>
      <c r="W207" s="1">
        <f t="shared" si="26"/>
        <v>3.0755208046995424E-2</v>
      </c>
      <c r="X207" s="1" t="s">
        <v>32</v>
      </c>
      <c r="Y207" s="1" t="s">
        <v>37</v>
      </c>
      <c r="Z207" s="1">
        <f t="shared" si="28"/>
        <v>15</v>
      </c>
      <c r="AA207" s="1" t="str">
        <f t="shared" si="29"/>
        <v>high quality</v>
      </c>
    </row>
    <row r="208" spans="1:27" x14ac:dyDescent="0.4">
      <c r="A208" s="1">
        <v>207</v>
      </c>
      <c r="B208" s="1">
        <v>17</v>
      </c>
      <c r="C208" s="1" t="s">
        <v>142</v>
      </c>
      <c r="D208" s="1">
        <v>2023</v>
      </c>
      <c r="E208" s="1" t="s">
        <v>143</v>
      </c>
      <c r="F208" s="1" t="s">
        <v>23</v>
      </c>
      <c r="G208" s="1"/>
      <c r="H208" s="1"/>
      <c r="I208" s="1"/>
      <c r="J208" s="1" t="s">
        <v>54</v>
      </c>
      <c r="K208" s="1"/>
      <c r="L208" s="1"/>
      <c r="M208" s="1"/>
      <c r="N208" s="1" t="s">
        <v>25</v>
      </c>
      <c r="O208" s="1"/>
      <c r="P208" s="1"/>
      <c r="Q208" s="1" t="s">
        <v>27</v>
      </c>
      <c r="R208" s="1">
        <v>6.2962999999999996</v>
      </c>
      <c r="S208" s="1">
        <v>14.1975</v>
      </c>
      <c r="T208" s="1"/>
      <c r="U208" s="1">
        <f t="shared" si="27"/>
        <v>6.1060291604451207E-2</v>
      </c>
      <c r="V208" s="1">
        <f t="shared" si="27"/>
        <v>0.13275921957563391</v>
      </c>
      <c r="W208" s="1">
        <f t="shared" si="26"/>
        <v>3.6581085699583016E-2</v>
      </c>
      <c r="X208" s="1" t="s">
        <v>32</v>
      </c>
      <c r="Y208" s="1" t="s">
        <v>37</v>
      </c>
      <c r="Z208" s="1">
        <f t="shared" si="28"/>
        <v>15</v>
      </c>
      <c r="AA208" s="1" t="str">
        <f t="shared" si="29"/>
        <v>high quality</v>
      </c>
    </row>
    <row r="209" spans="1:27" x14ac:dyDescent="0.4">
      <c r="A209" s="1">
        <v>208</v>
      </c>
      <c r="B209" s="1">
        <v>18</v>
      </c>
      <c r="C209" s="1" t="s">
        <v>144</v>
      </c>
      <c r="D209" s="1">
        <v>2022</v>
      </c>
      <c r="E209" s="1" t="s">
        <v>145</v>
      </c>
      <c r="F209" s="1" t="s">
        <v>23</v>
      </c>
      <c r="G209" s="1"/>
      <c r="H209" s="1"/>
      <c r="I209" s="1" t="s">
        <v>82</v>
      </c>
      <c r="J209" s="1"/>
      <c r="K209" s="1"/>
      <c r="L209" s="1"/>
      <c r="M209" s="1"/>
      <c r="N209" s="1" t="s">
        <v>25</v>
      </c>
      <c r="O209" s="1"/>
      <c r="P209" s="1">
        <v>138</v>
      </c>
      <c r="Q209" s="1" t="s">
        <v>15</v>
      </c>
      <c r="R209" s="1">
        <v>-0.147368</v>
      </c>
      <c r="S209" s="1">
        <v>-7.0175399999999999E-2</v>
      </c>
      <c r="T209" s="1"/>
      <c r="U209" s="1">
        <v>-0.147368</v>
      </c>
      <c r="V209" s="1">
        <v>-7.0175399999999999E-2</v>
      </c>
      <c r="W209" s="1">
        <f>(V209-U209)/1.96</f>
        <v>3.9383979591836739E-2</v>
      </c>
      <c r="X209" s="1" t="s">
        <v>33</v>
      </c>
      <c r="Y209" s="1" t="s">
        <v>37</v>
      </c>
      <c r="Z209" s="1">
        <f t="shared" ref="Z209:Z242" si="30">2+2+2+2+2+2+2+1</f>
        <v>15</v>
      </c>
      <c r="AA209" s="1" t="str">
        <f>IF(Z209&lt;15,"low quality","high quality")</f>
        <v>high quality</v>
      </c>
    </row>
    <row r="210" spans="1:27" x14ac:dyDescent="0.4">
      <c r="A210" s="1">
        <v>209</v>
      </c>
      <c r="B210" s="1">
        <v>18</v>
      </c>
      <c r="C210" s="1" t="s">
        <v>144</v>
      </c>
      <c r="D210" s="1">
        <v>2022</v>
      </c>
      <c r="E210" s="1" t="s">
        <v>145</v>
      </c>
      <c r="F210" s="1" t="s">
        <v>23</v>
      </c>
      <c r="G210" s="1"/>
      <c r="H210" s="1"/>
      <c r="I210" s="1"/>
      <c r="J210" s="1"/>
      <c r="K210" s="1"/>
      <c r="L210" s="1" t="s">
        <v>44</v>
      </c>
      <c r="M210" s="1"/>
      <c r="N210" s="1" t="s">
        <v>25</v>
      </c>
      <c r="O210" s="1"/>
      <c r="P210" s="1">
        <v>63</v>
      </c>
      <c r="Q210" s="1" t="s">
        <v>15</v>
      </c>
      <c r="R210" s="1">
        <v>-0.188889</v>
      </c>
      <c r="S210" s="1">
        <v>-7.4074100000000004E-2</v>
      </c>
      <c r="T210" s="1"/>
      <c r="U210" s="1">
        <v>-0.188889</v>
      </c>
      <c r="V210" s="1">
        <v>-7.4074100000000004E-2</v>
      </c>
      <c r="W210" s="1">
        <f t="shared" si="26"/>
        <v>5.8579030612244898E-2</v>
      </c>
      <c r="X210" s="1" t="s">
        <v>33</v>
      </c>
      <c r="Y210" s="1" t="s">
        <v>37</v>
      </c>
      <c r="Z210" s="1">
        <f t="shared" si="30"/>
        <v>15</v>
      </c>
      <c r="AA210" s="1" t="str">
        <f t="shared" si="29"/>
        <v>high quality</v>
      </c>
    </row>
    <row r="211" spans="1:27" x14ac:dyDescent="0.4">
      <c r="A211" s="1">
        <v>210</v>
      </c>
      <c r="B211" s="1">
        <v>18</v>
      </c>
      <c r="C211" s="1" t="s">
        <v>144</v>
      </c>
      <c r="D211" s="1">
        <v>2022</v>
      </c>
      <c r="E211" s="1" t="s">
        <v>145</v>
      </c>
      <c r="F211" s="1" t="s">
        <v>23</v>
      </c>
      <c r="G211" s="1"/>
      <c r="H211" s="1"/>
      <c r="I211" s="1"/>
      <c r="J211" s="1"/>
      <c r="K211" s="1"/>
      <c r="L211" s="1" t="s">
        <v>43</v>
      </c>
      <c r="M211" s="1"/>
      <c r="N211" s="1" t="s">
        <v>25</v>
      </c>
      <c r="O211" s="1"/>
      <c r="P211" s="1">
        <v>7</v>
      </c>
      <c r="Q211" s="1" t="s">
        <v>15</v>
      </c>
      <c r="R211" s="1">
        <v>-4.4444400000000002E-2</v>
      </c>
      <c r="S211" s="1">
        <v>-7.4074099999999997E-3</v>
      </c>
      <c r="T211" s="1"/>
      <c r="U211" s="1">
        <v>-4.4444400000000002E-2</v>
      </c>
      <c r="V211" s="1">
        <v>-7.4074099999999997E-3</v>
      </c>
      <c r="W211" s="1">
        <f t="shared" si="26"/>
        <v>1.8896423469387757E-2</v>
      </c>
      <c r="X211" s="1" t="s">
        <v>33</v>
      </c>
      <c r="Y211" s="1" t="s">
        <v>37</v>
      </c>
      <c r="Z211" s="1">
        <f t="shared" si="30"/>
        <v>15</v>
      </c>
      <c r="AA211" s="1" t="str">
        <f t="shared" si="29"/>
        <v>high quality</v>
      </c>
    </row>
    <row r="212" spans="1:27" x14ac:dyDescent="0.4">
      <c r="A212" s="1">
        <v>211</v>
      </c>
      <c r="B212" s="1">
        <v>18</v>
      </c>
      <c r="C212" s="1" t="s">
        <v>144</v>
      </c>
      <c r="D212" s="1">
        <v>2022</v>
      </c>
      <c r="E212" s="1" t="s">
        <v>145</v>
      </c>
      <c r="F212" s="1" t="s">
        <v>23</v>
      </c>
      <c r="G212" s="1"/>
      <c r="H212" s="1"/>
      <c r="I212" s="1"/>
      <c r="J212" s="1"/>
      <c r="K212" s="1"/>
      <c r="L212" s="1" t="s">
        <v>43</v>
      </c>
      <c r="M212" s="1"/>
      <c r="N212" s="1" t="s">
        <v>25</v>
      </c>
      <c r="O212" s="1"/>
      <c r="P212" s="1">
        <v>75</v>
      </c>
      <c r="Q212" s="1" t="s">
        <v>15</v>
      </c>
      <c r="R212" s="1">
        <v>-0.15087700000000001</v>
      </c>
      <c r="S212" s="1">
        <v>-7.0175399999999999E-2</v>
      </c>
      <c r="T212" s="1"/>
      <c r="U212" s="1">
        <v>-0.15087700000000001</v>
      </c>
      <c r="V212" s="1">
        <v>-7.0175399999999999E-2</v>
      </c>
      <c r="W212" s="1">
        <f t="shared" si="26"/>
        <v>4.1174285714285719E-2</v>
      </c>
      <c r="X212" s="1" t="s">
        <v>33</v>
      </c>
      <c r="Y212" s="1" t="s">
        <v>37</v>
      </c>
      <c r="Z212" s="1">
        <f t="shared" si="30"/>
        <v>15</v>
      </c>
      <c r="AA212" s="1" t="str">
        <f t="shared" si="29"/>
        <v>high quality</v>
      </c>
    </row>
    <row r="213" spans="1:27" x14ac:dyDescent="0.4">
      <c r="A213" s="1">
        <v>212</v>
      </c>
      <c r="B213" s="1">
        <v>19</v>
      </c>
      <c r="C213" s="1" t="s">
        <v>155</v>
      </c>
      <c r="D213" s="1">
        <v>2023</v>
      </c>
      <c r="E213" s="1" t="s">
        <v>156</v>
      </c>
      <c r="F213" s="1" t="s">
        <v>23</v>
      </c>
      <c r="G213" s="1"/>
      <c r="H213" s="1"/>
      <c r="I213" s="1"/>
      <c r="J213" s="1"/>
      <c r="K213" s="1" t="s">
        <v>40</v>
      </c>
      <c r="L213" s="1"/>
      <c r="M213" s="1"/>
      <c r="N213" s="1" t="s">
        <v>25</v>
      </c>
      <c r="O213" s="1"/>
      <c r="P213" s="1">
        <v>275</v>
      </c>
      <c r="Q213" s="1" t="s">
        <v>70</v>
      </c>
      <c r="R213" s="1">
        <v>0.91168800000000005</v>
      </c>
      <c r="S213" s="1">
        <v>0.96233800000000003</v>
      </c>
      <c r="T213" s="1"/>
      <c r="U213" s="1">
        <f t="shared" ref="U213:V242" si="31">LN(R213)</f>
        <v>-9.2457452702318671E-2</v>
      </c>
      <c r="V213" s="1">
        <f t="shared" si="31"/>
        <v>-3.8389538674511191E-2</v>
      </c>
      <c r="W213" s="1">
        <f t="shared" si="26"/>
        <v>2.7585670422350755E-2</v>
      </c>
      <c r="X213" s="1" t="s">
        <v>28</v>
      </c>
      <c r="Y213" s="1" t="s">
        <v>37</v>
      </c>
      <c r="Z213" s="1">
        <f t="shared" si="30"/>
        <v>15</v>
      </c>
      <c r="AA213" s="1" t="str">
        <f t="shared" si="29"/>
        <v>high quality</v>
      </c>
    </row>
    <row r="214" spans="1:27" x14ac:dyDescent="0.4">
      <c r="A214" s="1">
        <v>213</v>
      </c>
      <c r="B214" s="1">
        <v>19</v>
      </c>
      <c r="C214" s="1" t="s">
        <v>155</v>
      </c>
      <c r="D214" s="1">
        <v>2023</v>
      </c>
      <c r="E214" s="1" t="s">
        <v>156</v>
      </c>
      <c r="F214" s="1" t="s">
        <v>23</v>
      </c>
      <c r="G214" s="1"/>
      <c r="H214" s="1"/>
      <c r="I214" s="1"/>
      <c r="J214" s="1"/>
      <c r="K214" s="1" t="s">
        <v>38</v>
      </c>
      <c r="L214" s="1"/>
      <c r="M214" s="1"/>
      <c r="N214" s="1" t="s">
        <v>25</v>
      </c>
      <c r="O214" s="1"/>
      <c r="P214" s="1">
        <v>110</v>
      </c>
      <c r="Q214" s="1" t="s">
        <v>70</v>
      </c>
      <c r="R214" s="1">
        <v>1.0103899999999999</v>
      </c>
      <c r="S214" s="1">
        <v>1.11039</v>
      </c>
      <c r="T214" s="1"/>
      <c r="U214" s="1">
        <f t="shared" si="31"/>
        <v>1.0336394934700734E-2</v>
      </c>
      <c r="V214" s="1">
        <f t="shared" si="31"/>
        <v>0.1047113049661621</v>
      </c>
      <c r="W214" s="1">
        <f t="shared" si="26"/>
        <v>4.8150464301766005E-2</v>
      </c>
      <c r="X214" s="1" t="s">
        <v>28</v>
      </c>
      <c r="Y214" s="1" t="s">
        <v>37</v>
      </c>
      <c r="Z214" s="1">
        <f t="shared" si="30"/>
        <v>15</v>
      </c>
      <c r="AA214" s="1" t="str">
        <f t="shared" si="29"/>
        <v>high quality</v>
      </c>
    </row>
    <row r="215" spans="1:27" x14ac:dyDescent="0.4">
      <c r="A215" s="1">
        <v>214</v>
      </c>
      <c r="B215" s="1">
        <v>19</v>
      </c>
      <c r="C215" s="1" t="s">
        <v>155</v>
      </c>
      <c r="D215" s="1">
        <v>2023</v>
      </c>
      <c r="E215" s="1" t="s">
        <v>156</v>
      </c>
      <c r="F215" s="1" t="s">
        <v>23</v>
      </c>
      <c r="G215" s="1"/>
      <c r="H215" s="1"/>
      <c r="I215" s="1"/>
      <c r="J215" s="1"/>
      <c r="K215" s="1" t="s">
        <v>40</v>
      </c>
      <c r="L215" s="1"/>
      <c r="M215" s="1"/>
      <c r="N215" s="1" t="s">
        <v>25</v>
      </c>
      <c r="O215" s="1"/>
      <c r="P215" s="1">
        <v>122</v>
      </c>
      <c r="Q215" s="1" t="s">
        <v>70</v>
      </c>
      <c r="R215" s="1">
        <v>0.95064899999999997</v>
      </c>
      <c r="S215" s="1">
        <v>1.04156</v>
      </c>
      <c r="T215" s="1"/>
      <c r="U215" s="1">
        <f t="shared" si="31"/>
        <v>-5.0610369738945053E-2</v>
      </c>
      <c r="V215" s="1">
        <f t="shared" si="31"/>
        <v>4.0719589277017229E-2</v>
      </c>
      <c r="W215" s="1">
        <f t="shared" si="26"/>
        <v>4.6596917865286878E-2</v>
      </c>
      <c r="X215" s="1" t="s">
        <v>28</v>
      </c>
      <c r="Y215" s="1" t="s">
        <v>37</v>
      </c>
      <c r="Z215" s="1">
        <f t="shared" si="30"/>
        <v>15</v>
      </c>
      <c r="AA215" s="1" t="str">
        <f t="shared" si="29"/>
        <v>high quality</v>
      </c>
    </row>
    <row r="216" spans="1:27" x14ac:dyDescent="0.4">
      <c r="A216" s="1">
        <v>215</v>
      </c>
      <c r="B216" s="1">
        <v>19</v>
      </c>
      <c r="C216" s="1" t="s">
        <v>155</v>
      </c>
      <c r="D216" s="1">
        <v>2023</v>
      </c>
      <c r="E216" s="1" t="s">
        <v>156</v>
      </c>
      <c r="F216" s="1" t="s">
        <v>23</v>
      </c>
      <c r="G216" s="1"/>
      <c r="H216" s="1"/>
      <c r="I216" s="1"/>
      <c r="J216" s="1"/>
      <c r="K216" s="1" t="s">
        <v>64</v>
      </c>
      <c r="L216" s="1"/>
      <c r="M216" s="1"/>
      <c r="N216" s="1" t="s">
        <v>25</v>
      </c>
      <c r="O216" s="1"/>
      <c r="P216" s="1">
        <v>165</v>
      </c>
      <c r="Q216" s="1" t="s">
        <v>70</v>
      </c>
      <c r="R216" s="1">
        <v>0.95714299999999997</v>
      </c>
      <c r="S216" s="1">
        <v>1.0805199999999999</v>
      </c>
      <c r="T216" s="1"/>
      <c r="U216" s="1">
        <f t="shared" si="31"/>
        <v>-4.3802473404672762E-2</v>
      </c>
      <c r="V216" s="1">
        <f t="shared" si="31"/>
        <v>7.7442406742594186E-2</v>
      </c>
      <c r="W216" s="1">
        <f t="shared" si="26"/>
        <v>6.1859632728197424E-2</v>
      </c>
      <c r="X216" s="1" t="s">
        <v>28</v>
      </c>
      <c r="Y216" s="1" t="s">
        <v>37</v>
      </c>
      <c r="Z216" s="1">
        <f t="shared" si="30"/>
        <v>15</v>
      </c>
      <c r="AA216" s="1" t="str">
        <f t="shared" si="29"/>
        <v>high quality</v>
      </c>
    </row>
    <row r="217" spans="1:27" x14ac:dyDescent="0.4">
      <c r="A217" s="1">
        <v>216</v>
      </c>
      <c r="B217" s="1">
        <v>19</v>
      </c>
      <c r="C217" s="1" t="s">
        <v>155</v>
      </c>
      <c r="D217" s="1">
        <v>2023</v>
      </c>
      <c r="E217" s="1" t="s">
        <v>156</v>
      </c>
      <c r="F217" s="1" t="s">
        <v>23</v>
      </c>
      <c r="G217" s="1"/>
      <c r="H217" s="1"/>
      <c r="I217" s="1"/>
      <c r="J217" s="1"/>
      <c r="K217" s="1"/>
      <c r="L217" s="1" t="s">
        <v>43</v>
      </c>
      <c r="M217" s="1"/>
      <c r="N217" s="1" t="s">
        <v>25</v>
      </c>
      <c r="O217" s="1"/>
      <c r="P217" s="1">
        <v>523</v>
      </c>
      <c r="Q217" s="1" t="s">
        <v>70</v>
      </c>
      <c r="R217" s="1">
        <v>1.13117</v>
      </c>
      <c r="S217" s="1">
        <v>1.1701299999999999</v>
      </c>
      <c r="T217" s="1"/>
      <c r="U217" s="1">
        <f t="shared" si="31"/>
        <v>0.12325249529930257</v>
      </c>
      <c r="V217" s="1">
        <f t="shared" si="31"/>
        <v>0.15711485374839348</v>
      </c>
      <c r="W217" s="1">
        <f t="shared" si="26"/>
        <v>1.7276713494434139E-2</v>
      </c>
      <c r="X217" s="1" t="s">
        <v>28</v>
      </c>
      <c r="Y217" s="1" t="s">
        <v>37</v>
      </c>
      <c r="Z217" s="1">
        <f t="shared" si="30"/>
        <v>15</v>
      </c>
      <c r="AA217" s="1" t="str">
        <f t="shared" si="29"/>
        <v>high quality</v>
      </c>
    </row>
    <row r="218" spans="1:27" x14ac:dyDescent="0.4">
      <c r="A218" s="1">
        <v>217</v>
      </c>
      <c r="B218" s="1">
        <v>19</v>
      </c>
      <c r="C218" s="1" t="s">
        <v>155</v>
      </c>
      <c r="D218" s="1">
        <v>2023</v>
      </c>
      <c r="E218" s="1" t="s">
        <v>156</v>
      </c>
      <c r="F218" s="1" t="s">
        <v>23</v>
      </c>
      <c r="G218" s="1"/>
      <c r="H218" s="1"/>
      <c r="I218" s="1"/>
      <c r="J218" s="1"/>
      <c r="K218" s="1"/>
      <c r="L218" s="1" t="s">
        <v>45</v>
      </c>
      <c r="M218" s="1"/>
      <c r="N218" s="1" t="s">
        <v>25</v>
      </c>
      <c r="O218" s="1"/>
      <c r="P218" s="1">
        <v>13</v>
      </c>
      <c r="Q218" s="1" t="s">
        <v>70</v>
      </c>
      <c r="R218" s="1">
        <v>0.81168799999999997</v>
      </c>
      <c r="S218" s="1">
        <v>1.0220800000000001</v>
      </c>
      <c r="T218" s="1"/>
      <c r="U218" s="1">
        <f t="shared" si="31"/>
        <v>-0.2086392491114018</v>
      </c>
      <c r="V218" s="1">
        <f t="shared" si="31"/>
        <v>2.1839766604455968E-2</v>
      </c>
      <c r="W218" s="1">
        <f t="shared" si="26"/>
        <v>0.11759133454890702</v>
      </c>
      <c r="X218" s="1" t="s">
        <v>28</v>
      </c>
      <c r="Y218" s="1" t="s">
        <v>37</v>
      </c>
      <c r="Z218" s="1">
        <f t="shared" si="30"/>
        <v>15</v>
      </c>
      <c r="AA218" s="1" t="str">
        <f t="shared" si="29"/>
        <v>high quality</v>
      </c>
    </row>
    <row r="219" spans="1:27" x14ac:dyDescent="0.4">
      <c r="A219" s="1">
        <v>218</v>
      </c>
      <c r="B219" s="1">
        <v>19</v>
      </c>
      <c r="C219" s="1" t="s">
        <v>155</v>
      </c>
      <c r="D219" s="1">
        <v>2023</v>
      </c>
      <c r="E219" s="1" t="s">
        <v>156</v>
      </c>
      <c r="F219" s="1" t="s">
        <v>23</v>
      </c>
      <c r="G219" s="1"/>
      <c r="H219" s="1" t="s">
        <v>193</v>
      </c>
      <c r="I219" s="1"/>
      <c r="J219" s="1"/>
      <c r="K219" s="1"/>
      <c r="L219" s="1"/>
      <c r="M219" s="1"/>
      <c r="N219" s="1" t="s">
        <v>25</v>
      </c>
      <c r="O219" s="1"/>
      <c r="P219" s="1">
        <v>63</v>
      </c>
      <c r="Q219" s="1" t="s">
        <v>70</v>
      </c>
      <c r="R219" s="1">
        <v>0.92982500000000001</v>
      </c>
      <c r="S219" s="1">
        <v>1.05088</v>
      </c>
      <c r="T219" s="1"/>
      <c r="U219" s="1">
        <f t="shared" si="31"/>
        <v>-7.2758882584426351E-2</v>
      </c>
      <c r="V219" s="1">
        <f t="shared" si="31"/>
        <v>4.9627908401817002E-2</v>
      </c>
      <c r="W219" s="1">
        <f t="shared" si="26"/>
        <v>6.2442240299103759E-2</v>
      </c>
      <c r="X219" s="1" t="s">
        <v>28</v>
      </c>
      <c r="Y219" s="1" t="s">
        <v>37</v>
      </c>
      <c r="Z219" s="1">
        <f t="shared" si="30"/>
        <v>15</v>
      </c>
      <c r="AA219" s="1" t="str">
        <f t="shared" si="29"/>
        <v>high quality</v>
      </c>
    </row>
    <row r="220" spans="1:27" x14ac:dyDescent="0.4">
      <c r="A220" s="1">
        <v>219</v>
      </c>
      <c r="B220" s="1">
        <v>19</v>
      </c>
      <c r="C220" s="1" t="s">
        <v>155</v>
      </c>
      <c r="D220" s="1">
        <v>2023</v>
      </c>
      <c r="E220" s="1" t="s">
        <v>156</v>
      </c>
      <c r="F220" s="1" t="s">
        <v>23</v>
      </c>
      <c r="G220" s="1"/>
      <c r="H220" s="1" t="s">
        <v>193</v>
      </c>
      <c r="I220" s="1"/>
      <c r="J220" s="1"/>
      <c r="K220" s="1"/>
      <c r="L220" s="1"/>
      <c r="M220" s="1"/>
      <c r="N220" s="1" t="s">
        <v>25</v>
      </c>
      <c r="O220" s="1"/>
      <c r="P220" s="1">
        <v>46</v>
      </c>
      <c r="Q220" s="1" t="s">
        <v>70</v>
      </c>
      <c r="R220" s="1">
        <v>1.02982</v>
      </c>
      <c r="S220" s="1">
        <v>1.1789499999999999</v>
      </c>
      <c r="T220" s="1"/>
      <c r="U220" s="1">
        <f t="shared" si="31"/>
        <v>2.9384029688157967E-2</v>
      </c>
      <c r="V220" s="1">
        <f t="shared" si="31"/>
        <v>0.16462421183491957</v>
      </c>
      <c r="W220" s="1">
        <f t="shared" si="26"/>
        <v>6.9000092932021223E-2</v>
      </c>
      <c r="X220" s="1" t="s">
        <v>28</v>
      </c>
      <c r="Y220" s="1" t="s">
        <v>37</v>
      </c>
      <c r="Z220" s="1">
        <f t="shared" si="30"/>
        <v>15</v>
      </c>
      <c r="AA220" s="1" t="str">
        <f t="shared" si="29"/>
        <v>high quality</v>
      </c>
    </row>
    <row r="221" spans="1:27" x14ac:dyDescent="0.4">
      <c r="A221" s="1">
        <v>220</v>
      </c>
      <c r="B221" s="1">
        <v>19</v>
      </c>
      <c r="C221" s="1" t="s">
        <v>155</v>
      </c>
      <c r="D221" s="1">
        <v>2023</v>
      </c>
      <c r="E221" s="1" t="s">
        <v>156</v>
      </c>
      <c r="F221" s="1" t="s">
        <v>23</v>
      </c>
      <c r="G221" s="1"/>
      <c r="H221" s="1" t="s">
        <v>193</v>
      </c>
      <c r="I221" s="1"/>
      <c r="J221" s="1"/>
      <c r="K221" s="1"/>
      <c r="L221" s="1"/>
      <c r="M221" s="1"/>
      <c r="N221" s="1" t="s">
        <v>25</v>
      </c>
      <c r="O221" s="1"/>
      <c r="P221" s="1">
        <v>42</v>
      </c>
      <c r="Q221" s="1" t="s">
        <v>70</v>
      </c>
      <c r="R221" s="1">
        <v>0.95964899999999997</v>
      </c>
      <c r="S221" s="1">
        <v>1.03809</v>
      </c>
      <c r="T221" s="1"/>
      <c r="U221" s="1">
        <f t="shared" si="31"/>
        <v>-4.1187686377372384E-2</v>
      </c>
      <c r="V221" s="1">
        <f t="shared" si="31"/>
        <v>3.7382486187330199E-2</v>
      </c>
      <c r="W221" s="1">
        <f t="shared" si="26"/>
        <v>4.0086822737093158E-2</v>
      </c>
      <c r="X221" s="1" t="s">
        <v>28</v>
      </c>
      <c r="Y221" s="1" t="s">
        <v>37</v>
      </c>
      <c r="Z221" s="1">
        <f t="shared" si="30"/>
        <v>15</v>
      </c>
      <c r="AA221" s="1" t="str">
        <f t="shared" si="29"/>
        <v>high quality</v>
      </c>
    </row>
    <row r="222" spans="1:27" x14ac:dyDescent="0.4">
      <c r="A222" s="1">
        <v>221</v>
      </c>
      <c r="B222" s="1">
        <v>19</v>
      </c>
      <c r="C222" s="1" t="s">
        <v>155</v>
      </c>
      <c r="D222" s="1">
        <v>2023</v>
      </c>
      <c r="E222" s="1" t="s">
        <v>156</v>
      </c>
      <c r="F222" s="1" t="s">
        <v>23</v>
      </c>
      <c r="G222" s="1"/>
      <c r="H222" s="1" t="s">
        <v>193</v>
      </c>
      <c r="I222" s="1"/>
      <c r="J222" s="1"/>
      <c r="K222" s="1"/>
      <c r="L222" s="1"/>
      <c r="M222" s="1"/>
      <c r="N222" s="1" t="s">
        <v>25</v>
      </c>
      <c r="O222" s="1"/>
      <c r="P222" s="1">
        <v>41</v>
      </c>
      <c r="Q222" s="1" t="s">
        <v>70</v>
      </c>
      <c r="R222" s="1">
        <v>0.97017500000000001</v>
      </c>
      <c r="S222" s="1">
        <v>1.08772</v>
      </c>
      <c r="T222" s="1"/>
      <c r="U222" s="1">
        <f t="shared" si="31"/>
        <v>-3.0278811385929218E-2</v>
      </c>
      <c r="V222" s="1">
        <f t="shared" si="31"/>
        <v>8.4083762371623627E-2</v>
      </c>
      <c r="W222" s="1">
        <f t="shared" si="26"/>
        <v>5.8348251917118801E-2</v>
      </c>
      <c r="X222" s="1" t="s">
        <v>28</v>
      </c>
      <c r="Y222" s="1" t="s">
        <v>37</v>
      </c>
      <c r="Z222" s="1">
        <f t="shared" si="30"/>
        <v>15</v>
      </c>
      <c r="AA222" s="1" t="str">
        <f t="shared" si="29"/>
        <v>high quality</v>
      </c>
    </row>
    <row r="223" spans="1:27" x14ac:dyDescent="0.4">
      <c r="A223" s="1">
        <v>222</v>
      </c>
      <c r="B223" s="1">
        <v>19</v>
      </c>
      <c r="C223" s="1" t="s">
        <v>155</v>
      </c>
      <c r="D223" s="1">
        <v>2023</v>
      </c>
      <c r="E223" s="1" t="s">
        <v>156</v>
      </c>
      <c r="F223" s="1" t="s">
        <v>23</v>
      </c>
      <c r="G223" s="1"/>
      <c r="H223" s="1" t="s">
        <v>78</v>
      </c>
      <c r="I223" s="1"/>
      <c r="J223" s="1"/>
      <c r="K223" s="1"/>
      <c r="L223" s="1"/>
      <c r="M223" s="1"/>
      <c r="N223" s="1" t="s">
        <v>25</v>
      </c>
      <c r="O223" s="1"/>
      <c r="P223" s="1">
        <v>95</v>
      </c>
      <c r="Q223" s="1" t="s">
        <v>70</v>
      </c>
      <c r="R223" s="1">
        <v>0.877193</v>
      </c>
      <c r="S223" s="1">
        <v>0.95613999999999999</v>
      </c>
      <c r="T223" s="1"/>
      <c r="U223" s="1">
        <f t="shared" si="31"/>
        <v>-0.13102824240640429</v>
      </c>
      <c r="V223" s="1">
        <f t="shared" si="31"/>
        <v>-4.4850933137896169E-2</v>
      </c>
      <c r="W223" s="1">
        <f t="shared" si="26"/>
        <v>4.3968014932912303E-2</v>
      </c>
      <c r="X223" s="1" t="s">
        <v>28</v>
      </c>
      <c r="Y223" s="1" t="s">
        <v>37</v>
      </c>
      <c r="Z223" s="1">
        <f t="shared" si="30"/>
        <v>15</v>
      </c>
      <c r="AA223" s="1" t="str">
        <f t="shared" si="29"/>
        <v>high quality</v>
      </c>
    </row>
    <row r="224" spans="1:27" x14ac:dyDescent="0.4">
      <c r="A224" s="1">
        <v>223</v>
      </c>
      <c r="B224" s="1">
        <v>19</v>
      </c>
      <c r="C224" s="1" t="s">
        <v>155</v>
      </c>
      <c r="D224" s="1">
        <v>2023</v>
      </c>
      <c r="E224" s="1" t="s">
        <v>156</v>
      </c>
      <c r="F224" s="1" t="s">
        <v>23</v>
      </c>
      <c r="G224" s="1"/>
      <c r="H224" s="1" t="s">
        <v>78</v>
      </c>
      <c r="I224" s="1"/>
      <c r="J224" s="1"/>
      <c r="K224" s="1"/>
      <c r="L224" s="1"/>
      <c r="M224" s="1"/>
      <c r="N224" s="1" t="s">
        <v>25</v>
      </c>
      <c r="O224" s="1"/>
      <c r="P224" s="1">
        <v>54</v>
      </c>
      <c r="Q224" s="1" t="s">
        <v>70</v>
      </c>
      <c r="R224" s="1">
        <v>1.01579</v>
      </c>
      <c r="S224" s="1">
        <v>1.0421100000000001</v>
      </c>
      <c r="T224" s="1"/>
      <c r="U224" s="1">
        <f t="shared" si="31"/>
        <v>1.5666634878980172E-2</v>
      </c>
      <c r="V224" s="1">
        <f t="shared" si="31"/>
        <v>4.1247503978264086E-2</v>
      </c>
      <c r="W224" s="1">
        <f t="shared" si="26"/>
        <v>1.3051463826165262E-2</v>
      </c>
      <c r="X224" s="1" t="s">
        <v>28</v>
      </c>
      <c r="Y224" s="1" t="s">
        <v>37</v>
      </c>
      <c r="Z224" s="1">
        <f t="shared" si="30"/>
        <v>15</v>
      </c>
      <c r="AA224" s="1" t="str">
        <f t="shared" si="29"/>
        <v>high quality</v>
      </c>
    </row>
    <row r="225" spans="1:27" x14ac:dyDescent="0.4">
      <c r="A225" s="1">
        <v>224</v>
      </c>
      <c r="B225" s="1">
        <v>19</v>
      </c>
      <c r="C225" s="1" t="s">
        <v>155</v>
      </c>
      <c r="D225" s="1">
        <v>2023</v>
      </c>
      <c r="E225" s="1" t="s">
        <v>156</v>
      </c>
      <c r="F225" s="1" t="s">
        <v>23</v>
      </c>
      <c r="G225" s="1"/>
      <c r="H225" s="1" t="s">
        <v>78</v>
      </c>
      <c r="I225" s="1"/>
      <c r="J225" s="1"/>
      <c r="K225" s="1"/>
      <c r="L225" s="1"/>
      <c r="M225" s="1"/>
      <c r="N225" s="1" t="s">
        <v>25</v>
      </c>
      <c r="O225" s="1"/>
      <c r="P225" s="1">
        <v>106</v>
      </c>
      <c r="Q225" s="1" t="s">
        <v>70</v>
      </c>
      <c r="R225" s="1">
        <v>0.93157900000000005</v>
      </c>
      <c r="S225" s="1">
        <v>1.11754</v>
      </c>
      <c r="T225" s="1"/>
      <c r="U225" s="1">
        <f t="shared" si="31"/>
        <v>-7.0874283089483403E-2</v>
      </c>
      <c r="V225" s="1">
        <f t="shared" si="31"/>
        <v>0.11112984104843551</v>
      </c>
      <c r="W225" s="1">
        <f t="shared" si="26"/>
        <v>9.2859247009142304E-2</v>
      </c>
      <c r="X225" s="1" t="s">
        <v>28</v>
      </c>
      <c r="Y225" s="1" t="s">
        <v>37</v>
      </c>
      <c r="Z225" s="1">
        <f t="shared" si="30"/>
        <v>15</v>
      </c>
      <c r="AA225" s="1" t="str">
        <f t="shared" si="29"/>
        <v>high quality</v>
      </c>
    </row>
    <row r="226" spans="1:27" x14ac:dyDescent="0.4">
      <c r="A226" s="1">
        <v>225</v>
      </c>
      <c r="B226" s="1">
        <v>19</v>
      </c>
      <c r="C226" s="1" t="s">
        <v>155</v>
      </c>
      <c r="D226" s="1">
        <v>2023</v>
      </c>
      <c r="E226" s="1" t="s">
        <v>156</v>
      </c>
      <c r="F226" s="1" t="s">
        <v>23</v>
      </c>
      <c r="G226" s="1"/>
      <c r="H226" s="1" t="s">
        <v>78</v>
      </c>
      <c r="I226" s="1"/>
      <c r="J226" s="1"/>
      <c r="K226" s="1"/>
      <c r="L226" s="1"/>
      <c r="M226" s="1"/>
      <c r="N226" s="1" t="s">
        <v>25</v>
      </c>
      <c r="O226" s="1"/>
      <c r="P226" s="1">
        <v>60</v>
      </c>
      <c r="Q226" s="1" t="s">
        <v>70</v>
      </c>
      <c r="R226" s="1">
        <v>0.78947400000000001</v>
      </c>
      <c r="S226" s="1">
        <v>0.97543899999999994</v>
      </c>
      <c r="T226" s="1"/>
      <c r="U226" s="1">
        <f t="shared" si="31"/>
        <v>-0.23638837806431037</v>
      </c>
      <c r="V226" s="1">
        <f t="shared" si="31"/>
        <v>-2.4867652909034327E-2</v>
      </c>
      <c r="W226" s="1">
        <f t="shared" si="26"/>
        <v>0.10791873732412043</v>
      </c>
      <c r="X226" s="1" t="s">
        <v>28</v>
      </c>
      <c r="Y226" s="1" t="s">
        <v>37</v>
      </c>
      <c r="Z226" s="1">
        <f t="shared" si="30"/>
        <v>15</v>
      </c>
      <c r="AA226" s="1" t="str">
        <f t="shared" si="29"/>
        <v>high quality</v>
      </c>
    </row>
    <row r="227" spans="1:27" x14ac:dyDescent="0.4">
      <c r="A227" s="1">
        <v>226</v>
      </c>
      <c r="B227" s="1">
        <v>19</v>
      </c>
      <c r="C227" s="1" t="s">
        <v>155</v>
      </c>
      <c r="D227" s="1">
        <v>2023</v>
      </c>
      <c r="E227" s="1" t="s">
        <v>156</v>
      </c>
      <c r="F227" s="1" t="s">
        <v>23</v>
      </c>
      <c r="G227" s="1"/>
      <c r="H227" s="1" t="s">
        <v>129</v>
      </c>
      <c r="I227" s="1"/>
      <c r="J227" s="1"/>
      <c r="K227" s="1"/>
      <c r="L227" s="1"/>
      <c r="M227" s="1"/>
      <c r="N227" s="1" t="s">
        <v>25</v>
      </c>
      <c r="O227" s="1"/>
      <c r="P227" s="1">
        <v>70</v>
      </c>
      <c r="Q227" s="1" t="s">
        <v>70</v>
      </c>
      <c r="R227" s="1">
        <v>0.91228100000000001</v>
      </c>
      <c r="S227" s="1">
        <v>0.94561399999999995</v>
      </c>
      <c r="T227" s="1"/>
      <c r="U227" s="1">
        <f t="shared" si="31"/>
        <v>-9.1807222330099303E-2</v>
      </c>
      <c r="V227" s="1">
        <f t="shared" si="31"/>
        <v>-5.5920827025350811E-2</v>
      </c>
      <c r="W227" s="1">
        <f t="shared" si="26"/>
        <v>1.8309385359565559E-2</v>
      </c>
      <c r="X227" s="1" t="s">
        <v>28</v>
      </c>
      <c r="Y227" s="1" t="s">
        <v>37</v>
      </c>
      <c r="Z227" s="1">
        <f t="shared" si="30"/>
        <v>15</v>
      </c>
      <c r="AA227" s="1" t="str">
        <f t="shared" si="29"/>
        <v>high quality</v>
      </c>
    </row>
    <row r="228" spans="1:27" x14ac:dyDescent="0.4">
      <c r="A228" s="1">
        <v>227</v>
      </c>
      <c r="B228" s="1">
        <v>19</v>
      </c>
      <c r="C228" s="1" t="s">
        <v>155</v>
      </c>
      <c r="D228" s="1">
        <v>2023</v>
      </c>
      <c r="E228" s="1" t="s">
        <v>156</v>
      </c>
      <c r="F228" s="1" t="s">
        <v>23</v>
      </c>
      <c r="G228" s="1"/>
      <c r="H228" s="1" t="s">
        <v>129</v>
      </c>
      <c r="I228" s="1"/>
      <c r="J228" s="1"/>
      <c r="K228" s="1"/>
      <c r="L228" s="1"/>
      <c r="M228" s="1"/>
      <c r="N228" s="1" t="s">
        <v>25</v>
      </c>
      <c r="O228" s="1"/>
      <c r="P228" s="1">
        <v>6</v>
      </c>
      <c r="Q228" s="1" t="s">
        <v>70</v>
      </c>
      <c r="R228" s="1">
        <v>0.55438600000000005</v>
      </c>
      <c r="S228" s="1">
        <v>1.05088</v>
      </c>
      <c r="T228" s="1"/>
      <c r="U228" s="1">
        <f t="shared" si="31"/>
        <v>-0.58989408395054643</v>
      </c>
      <c r="V228" s="1">
        <f t="shared" si="31"/>
        <v>4.9627908401817002E-2</v>
      </c>
      <c r="W228" s="1">
        <f t="shared" si="26"/>
        <v>0.32628673079202214</v>
      </c>
      <c r="X228" s="1" t="s">
        <v>28</v>
      </c>
      <c r="Y228" s="1" t="s">
        <v>37</v>
      </c>
      <c r="Z228" s="1">
        <f t="shared" si="30"/>
        <v>15</v>
      </c>
      <c r="AA228" s="1" t="str">
        <f t="shared" si="29"/>
        <v>high quality</v>
      </c>
    </row>
    <row r="229" spans="1:27" x14ac:dyDescent="0.4">
      <c r="A229" s="1">
        <v>228</v>
      </c>
      <c r="B229" s="1">
        <v>19</v>
      </c>
      <c r="C229" s="1" t="s">
        <v>155</v>
      </c>
      <c r="D229" s="1">
        <v>2023</v>
      </c>
      <c r="E229" s="1" t="s">
        <v>156</v>
      </c>
      <c r="F229" s="1" t="s">
        <v>23</v>
      </c>
      <c r="G229" s="1"/>
      <c r="H229" s="1" t="s">
        <v>129</v>
      </c>
      <c r="I229" s="1"/>
      <c r="J229" s="1"/>
      <c r="K229" s="1"/>
      <c r="L229" s="1"/>
      <c r="M229" s="1"/>
      <c r="N229" s="1" t="s">
        <v>25</v>
      </c>
      <c r="O229" s="1"/>
      <c r="P229" s="1">
        <v>4</v>
      </c>
      <c r="Q229" s="1" t="s">
        <v>70</v>
      </c>
      <c r="R229" s="1">
        <v>0.74385999999999997</v>
      </c>
      <c r="S229" s="1">
        <v>0.99824599999999997</v>
      </c>
      <c r="T229" s="1"/>
      <c r="U229" s="1">
        <f t="shared" si="31"/>
        <v>-0.29590243389863619</v>
      </c>
      <c r="V229" s="1">
        <f t="shared" si="31"/>
        <v>-1.7555400591059509E-3</v>
      </c>
      <c r="W229" s="1">
        <f t="shared" si="26"/>
        <v>0.15007494583649503</v>
      </c>
      <c r="X229" s="1" t="s">
        <v>28</v>
      </c>
      <c r="Y229" s="1" t="s">
        <v>37</v>
      </c>
      <c r="Z229" s="1">
        <f t="shared" si="30"/>
        <v>15</v>
      </c>
      <c r="AA229" s="1" t="str">
        <f t="shared" si="29"/>
        <v>high quality</v>
      </c>
    </row>
    <row r="230" spans="1:27" x14ac:dyDescent="0.4">
      <c r="A230" s="1">
        <v>229</v>
      </c>
      <c r="B230" s="1">
        <v>19</v>
      </c>
      <c r="C230" s="1" t="s">
        <v>155</v>
      </c>
      <c r="D230" s="1">
        <v>2023</v>
      </c>
      <c r="E230" s="1" t="s">
        <v>156</v>
      </c>
      <c r="F230" s="1" t="s">
        <v>23</v>
      </c>
      <c r="G230" s="1"/>
      <c r="H230" s="1" t="s">
        <v>129</v>
      </c>
      <c r="I230" s="1"/>
      <c r="J230" s="1"/>
      <c r="K230" s="1"/>
      <c r="L230" s="1"/>
      <c r="M230" s="1"/>
      <c r="N230" s="1" t="s">
        <v>25</v>
      </c>
      <c r="O230" s="1"/>
      <c r="P230" s="1">
        <v>7</v>
      </c>
      <c r="Q230" s="1" t="s">
        <v>70</v>
      </c>
      <c r="R230" s="1">
        <v>0.93157900000000005</v>
      </c>
      <c r="S230" s="1">
        <v>1.0421100000000001</v>
      </c>
      <c r="T230" s="1"/>
      <c r="U230" s="1">
        <f t="shared" si="31"/>
        <v>-7.0874283089483403E-2</v>
      </c>
      <c r="V230" s="1">
        <f t="shared" si="31"/>
        <v>4.1247503978264086E-2</v>
      </c>
      <c r="W230" s="1">
        <f t="shared" si="26"/>
        <v>5.7204993401911985E-2</v>
      </c>
      <c r="X230" s="1" t="s">
        <v>28</v>
      </c>
      <c r="Y230" s="1" t="s">
        <v>37</v>
      </c>
      <c r="Z230" s="1">
        <f t="shared" si="30"/>
        <v>15</v>
      </c>
      <c r="AA230" s="1" t="str">
        <f t="shared" si="29"/>
        <v>high quality</v>
      </c>
    </row>
    <row r="231" spans="1:27" x14ac:dyDescent="0.4">
      <c r="A231" s="1">
        <v>230</v>
      </c>
      <c r="B231" s="1">
        <v>19</v>
      </c>
      <c r="C231" s="1" t="s">
        <v>155</v>
      </c>
      <c r="D231" s="1">
        <v>2023</v>
      </c>
      <c r="E231" s="1" t="s">
        <v>156</v>
      </c>
      <c r="F231" s="1" t="s">
        <v>23</v>
      </c>
      <c r="G231" s="1" t="s">
        <v>76</v>
      </c>
      <c r="H231" s="1"/>
      <c r="I231" s="1"/>
      <c r="J231" s="1"/>
      <c r="K231" s="1"/>
      <c r="L231" s="1"/>
      <c r="M231" s="1"/>
      <c r="N231" s="1" t="s">
        <v>25</v>
      </c>
      <c r="O231" s="1"/>
      <c r="P231" s="1">
        <v>159</v>
      </c>
      <c r="Q231" s="1" t="s">
        <v>70</v>
      </c>
      <c r="R231" s="1">
        <v>0.90112999999999999</v>
      </c>
      <c r="S231" s="1">
        <v>0.94632799999999995</v>
      </c>
      <c r="T231" s="1"/>
      <c r="U231" s="1">
        <f t="shared" si="31"/>
        <v>-0.10410574765300709</v>
      </c>
      <c r="V231" s="1">
        <f t="shared" si="31"/>
        <v>-5.5166046980405753E-2</v>
      </c>
      <c r="W231" s="1">
        <f t="shared" si="26"/>
        <v>2.4969235037041501E-2</v>
      </c>
      <c r="X231" s="1" t="s">
        <v>28</v>
      </c>
      <c r="Y231" s="1" t="s">
        <v>37</v>
      </c>
      <c r="Z231" s="1">
        <f t="shared" si="30"/>
        <v>15</v>
      </c>
      <c r="AA231" s="1" t="str">
        <f t="shared" si="29"/>
        <v>high quality</v>
      </c>
    </row>
    <row r="232" spans="1:27" x14ac:dyDescent="0.4">
      <c r="A232" s="1">
        <v>231</v>
      </c>
      <c r="B232" s="1">
        <v>19</v>
      </c>
      <c r="C232" s="1" t="s">
        <v>155</v>
      </c>
      <c r="D232" s="1">
        <v>2023</v>
      </c>
      <c r="E232" s="1" t="s">
        <v>156</v>
      </c>
      <c r="F232" s="1" t="s">
        <v>23</v>
      </c>
      <c r="G232" s="1" t="s">
        <v>76</v>
      </c>
      <c r="H232" s="1"/>
      <c r="I232" s="1"/>
      <c r="J232" s="1"/>
      <c r="K232" s="1"/>
      <c r="L232" s="1"/>
      <c r="M232" s="1"/>
      <c r="N232" s="1" t="s">
        <v>25</v>
      </c>
      <c r="O232" s="1"/>
      <c r="P232" s="1">
        <v>79</v>
      </c>
      <c r="Q232" s="1" t="s">
        <v>70</v>
      </c>
      <c r="R232" s="1">
        <v>1.05932</v>
      </c>
      <c r="S232" s="1">
        <v>1.1045199999999999</v>
      </c>
      <c r="T232" s="1"/>
      <c r="U232" s="1">
        <f t="shared" si="31"/>
        <v>5.7627192834793201E-2</v>
      </c>
      <c r="V232" s="1">
        <f t="shared" si="31"/>
        <v>9.9410851455150898E-2</v>
      </c>
      <c r="W232" s="1">
        <f t="shared" si="26"/>
        <v>2.1318193173651887E-2</v>
      </c>
      <c r="X232" s="1" t="s">
        <v>28</v>
      </c>
      <c r="Y232" s="1" t="s">
        <v>37</v>
      </c>
      <c r="Z232" s="1">
        <f t="shared" si="30"/>
        <v>15</v>
      </c>
      <c r="AA232" s="1" t="str">
        <f t="shared" si="29"/>
        <v>high quality</v>
      </c>
    </row>
    <row r="233" spans="1:27" x14ac:dyDescent="0.4">
      <c r="A233" s="1">
        <v>232</v>
      </c>
      <c r="B233" s="1">
        <v>19</v>
      </c>
      <c r="C233" s="1" t="s">
        <v>155</v>
      </c>
      <c r="D233" s="1">
        <v>2023</v>
      </c>
      <c r="E233" s="1" t="s">
        <v>156</v>
      </c>
      <c r="F233" s="1" t="s">
        <v>23</v>
      </c>
      <c r="G233" s="1" t="s">
        <v>76</v>
      </c>
      <c r="H233" s="1"/>
      <c r="I233" s="1"/>
      <c r="J233" s="1"/>
      <c r="K233" s="1"/>
      <c r="L233" s="1"/>
      <c r="M233" s="1"/>
      <c r="N233" s="1" t="s">
        <v>25</v>
      </c>
      <c r="O233" s="1"/>
      <c r="P233" s="1">
        <v>94</v>
      </c>
      <c r="Q233" s="1" t="s">
        <v>70</v>
      </c>
      <c r="R233" s="1">
        <v>0.95762700000000001</v>
      </c>
      <c r="S233" s="1">
        <v>1.0367200000000001</v>
      </c>
      <c r="T233" s="1"/>
      <c r="U233" s="1">
        <f t="shared" si="31"/>
        <v>-4.3296929647137168E-2</v>
      </c>
      <c r="V233" s="1">
        <f t="shared" si="31"/>
        <v>3.6061883145022074E-2</v>
      </c>
      <c r="W233" s="1">
        <f t="shared" si="26"/>
        <v>4.0489190200081245E-2</v>
      </c>
      <c r="X233" s="1" t="s">
        <v>28</v>
      </c>
      <c r="Y233" s="1" t="s">
        <v>37</v>
      </c>
      <c r="Z233" s="1">
        <f t="shared" si="30"/>
        <v>15</v>
      </c>
      <c r="AA233" s="1" t="str">
        <f t="shared" si="29"/>
        <v>high quality</v>
      </c>
    </row>
    <row r="234" spans="1:27" x14ac:dyDescent="0.4">
      <c r="A234" s="1">
        <v>233</v>
      </c>
      <c r="B234" s="1">
        <v>19</v>
      </c>
      <c r="C234" s="1" t="s">
        <v>155</v>
      </c>
      <c r="D234" s="1">
        <v>2023</v>
      </c>
      <c r="E234" s="1" t="s">
        <v>156</v>
      </c>
      <c r="F234" s="1" t="s">
        <v>23</v>
      </c>
      <c r="G234" s="1" t="s">
        <v>76</v>
      </c>
      <c r="H234" s="1"/>
      <c r="I234" s="1"/>
      <c r="J234" s="1"/>
      <c r="K234" s="1"/>
      <c r="L234" s="1"/>
      <c r="M234" s="1"/>
      <c r="N234" s="1" t="s">
        <v>25</v>
      </c>
      <c r="O234" s="1"/>
      <c r="P234" s="1">
        <v>63</v>
      </c>
      <c r="Q234" s="1" t="s">
        <v>70</v>
      </c>
      <c r="R234" s="1">
        <v>0.93502799999999997</v>
      </c>
      <c r="S234" s="1">
        <v>1.1045199999999999</v>
      </c>
      <c r="T234" s="1"/>
      <c r="U234" s="1">
        <f t="shared" si="31"/>
        <v>-6.7178803617774119E-2</v>
      </c>
      <c r="V234" s="1">
        <f t="shared" si="31"/>
        <v>9.9410851455150898E-2</v>
      </c>
      <c r="W234" s="1">
        <f t="shared" si="26"/>
        <v>8.4994721975982152E-2</v>
      </c>
      <c r="X234" s="1" t="s">
        <v>28</v>
      </c>
      <c r="Y234" s="1" t="s">
        <v>37</v>
      </c>
      <c r="Z234" s="1">
        <f t="shared" si="30"/>
        <v>15</v>
      </c>
      <c r="AA234" s="1" t="str">
        <f t="shared" si="29"/>
        <v>high quality</v>
      </c>
    </row>
    <row r="235" spans="1:27" x14ac:dyDescent="0.4">
      <c r="A235" s="1">
        <v>234</v>
      </c>
      <c r="B235" s="1">
        <v>19</v>
      </c>
      <c r="C235" s="1" t="s">
        <v>155</v>
      </c>
      <c r="D235" s="1">
        <v>2023</v>
      </c>
      <c r="E235" s="1" t="s">
        <v>156</v>
      </c>
      <c r="F235" s="1" t="s">
        <v>23</v>
      </c>
      <c r="G235" s="1" t="s">
        <v>104</v>
      </c>
      <c r="H235" s="1"/>
      <c r="I235" s="1"/>
      <c r="J235" s="1"/>
      <c r="K235" s="1"/>
      <c r="L235" s="1"/>
      <c r="M235" s="1"/>
      <c r="N235" s="1" t="s">
        <v>25</v>
      </c>
      <c r="O235" s="1"/>
      <c r="P235" s="1">
        <v>19</v>
      </c>
      <c r="Q235" s="1" t="s">
        <v>70</v>
      </c>
      <c r="R235" s="1">
        <v>0.76271199999999995</v>
      </c>
      <c r="S235" s="1">
        <v>0.97740099999999996</v>
      </c>
      <c r="T235" s="1"/>
      <c r="U235" s="1">
        <f t="shared" si="31"/>
        <v>-0.27087477635763779</v>
      </c>
      <c r="V235" s="1">
        <f t="shared" si="31"/>
        <v>-2.2858271024035946E-2</v>
      </c>
      <c r="W235" s="1">
        <f t="shared" si="26"/>
        <v>0.12653903333347033</v>
      </c>
      <c r="X235" s="1" t="s">
        <v>28</v>
      </c>
      <c r="Y235" s="1" t="s">
        <v>37</v>
      </c>
      <c r="Z235" s="1">
        <f t="shared" si="30"/>
        <v>15</v>
      </c>
      <c r="AA235" s="1" t="str">
        <f t="shared" si="29"/>
        <v>high quality</v>
      </c>
    </row>
    <row r="236" spans="1:27" x14ac:dyDescent="0.4">
      <c r="A236" s="1">
        <v>235</v>
      </c>
      <c r="B236" s="1">
        <v>19</v>
      </c>
      <c r="C236" s="1" t="s">
        <v>155</v>
      </c>
      <c r="D236" s="1">
        <v>2023</v>
      </c>
      <c r="E236" s="1" t="s">
        <v>156</v>
      </c>
      <c r="F236" s="1" t="s">
        <v>23</v>
      </c>
      <c r="G236" s="1" t="s">
        <v>104</v>
      </c>
      <c r="H236" s="1"/>
      <c r="I236" s="1"/>
      <c r="J236" s="1"/>
      <c r="K236" s="1"/>
      <c r="L236" s="1"/>
      <c r="M236" s="1"/>
      <c r="N236" s="1" t="s">
        <v>25</v>
      </c>
      <c r="O236" s="1"/>
      <c r="P236" s="1">
        <v>28</v>
      </c>
      <c r="Q236" s="1" t="s">
        <v>70</v>
      </c>
      <c r="R236" s="1">
        <v>0.96045199999999997</v>
      </c>
      <c r="S236" s="1">
        <v>1.0282500000000001</v>
      </c>
      <c r="T236" s="1"/>
      <c r="U236" s="1">
        <f t="shared" si="31"/>
        <v>-4.0351271994155918E-2</v>
      </c>
      <c r="V236" s="1">
        <f t="shared" si="31"/>
        <v>2.7858328128396517E-2</v>
      </c>
      <c r="W236" s="1">
        <f t="shared" si="26"/>
        <v>3.4800816389057368E-2</v>
      </c>
      <c r="X236" s="1" t="s">
        <v>28</v>
      </c>
      <c r="Y236" s="1" t="s">
        <v>37</v>
      </c>
      <c r="Z236" s="1">
        <f t="shared" si="30"/>
        <v>15</v>
      </c>
      <c r="AA236" s="1" t="str">
        <f t="shared" si="29"/>
        <v>high quality</v>
      </c>
    </row>
    <row r="237" spans="1:27" x14ac:dyDescent="0.4">
      <c r="A237" s="1">
        <v>236</v>
      </c>
      <c r="B237" s="1">
        <v>19</v>
      </c>
      <c r="C237" s="1" t="s">
        <v>155</v>
      </c>
      <c r="D237" s="1">
        <v>2023</v>
      </c>
      <c r="E237" s="1" t="s">
        <v>156</v>
      </c>
      <c r="F237" s="1" t="s">
        <v>23</v>
      </c>
      <c r="G237" s="1" t="s">
        <v>104</v>
      </c>
      <c r="H237" s="1"/>
      <c r="I237" s="1"/>
      <c r="J237" s="1"/>
      <c r="K237" s="1"/>
      <c r="L237" s="1"/>
      <c r="M237" s="1"/>
      <c r="N237" s="1" t="s">
        <v>25</v>
      </c>
      <c r="O237" s="1"/>
      <c r="P237" s="1">
        <v>16</v>
      </c>
      <c r="Q237" s="1" t="s">
        <v>70</v>
      </c>
      <c r="R237" s="1">
        <v>0.90395499999999995</v>
      </c>
      <c r="S237" s="1">
        <v>1.0367200000000001</v>
      </c>
      <c r="T237" s="1"/>
      <c r="U237" s="1">
        <f t="shared" si="31"/>
        <v>-0.1009756985900262</v>
      </c>
      <c r="V237" s="1">
        <f t="shared" si="31"/>
        <v>3.6061883145022074E-2</v>
      </c>
      <c r="W237" s="1">
        <f t="shared" si="26"/>
        <v>6.9917133538289933E-2</v>
      </c>
      <c r="X237" s="1" t="s">
        <v>28</v>
      </c>
      <c r="Y237" s="1" t="s">
        <v>37</v>
      </c>
      <c r="Z237" s="1">
        <f t="shared" si="30"/>
        <v>15</v>
      </c>
      <c r="AA237" s="1" t="str">
        <f t="shared" si="29"/>
        <v>high quality</v>
      </c>
    </row>
    <row r="238" spans="1:27" x14ac:dyDescent="0.4">
      <c r="A238" s="1">
        <v>237</v>
      </c>
      <c r="B238" s="1">
        <v>19</v>
      </c>
      <c r="C238" s="1" t="s">
        <v>155</v>
      </c>
      <c r="D238" s="1">
        <v>2023</v>
      </c>
      <c r="E238" s="1" t="s">
        <v>156</v>
      </c>
      <c r="F238" s="1" t="s">
        <v>23</v>
      </c>
      <c r="G238" s="1" t="s">
        <v>102</v>
      </c>
      <c r="H238" s="1"/>
      <c r="I238" s="1"/>
      <c r="J238" s="1"/>
      <c r="K238" s="1"/>
      <c r="L238" s="1"/>
      <c r="M238" s="1"/>
      <c r="N238" s="1" t="s">
        <v>25</v>
      </c>
      <c r="O238" s="1"/>
      <c r="P238" s="1">
        <v>46</v>
      </c>
      <c r="Q238" s="1" t="s">
        <v>70</v>
      </c>
      <c r="R238" s="1">
        <v>0.867232</v>
      </c>
      <c r="S238" s="1">
        <v>1.0282500000000001</v>
      </c>
      <c r="T238" s="1"/>
      <c r="U238" s="1">
        <f t="shared" si="31"/>
        <v>-0.14244874860855347</v>
      </c>
      <c r="V238" s="1">
        <f t="shared" si="31"/>
        <v>2.7858328128396517E-2</v>
      </c>
      <c r="W238" s="1">
        <f t="shared" si="26"/>
        <v>8.6891365682117347E-2</v>
      </c>
      <c r="X238" s="1" t="s">
        <v>28</v>
      </c>
      <c r="Y238" s="1" t="s">
        <v>37</v>
      </c>
      <c r="Z238" s="1">
        <f t="shared" si="30"/>
        <v>15</v>
      </c>
      <c r="AA238" s="1" t="str">
        <f t="shared" si="29"/>
        <v>high quality</v>
      </c>
    </row>
    <row r="239" spans="1:27" x14ac:dyDescent="0.4">
      <c r="A239" s="1">
        <v>238</v>
      </c>
      <c r="B239" s="1">
        <v>19</v>
      </c>
      <c r="C239" s="1" t="s">
        <v>155</v>
      </c>
      <c r="D239" s="1">
        <v>2023</v>
      </c>
      <c r="E239" s="1" t="s">
        <v>156</v>
      </c>
      <c r="F239" s="1" t="s">
        <v>23</v>
      </c>
      <c r="G239" s="1" t="s">
        <v>102</v>
      </c>
      <c r="H239" s="1"/>
      <c r="I239" s="1"/>
      <c r="J239" s="1"/>
      <c r="K239" s="1"/>
      <c r="L239" s="1"/>
      <c r="M239" s="1"/>
      <c r="N239" s="1" t="s">
        <v>25</v>
      </c>
      <c r="O239" s="1"/>
      <c r="P239" s="1">
        <v>7</v>
      </c>
      <c r="Q239" s="1" t="s">
        <v>70</v>
      </c>
      <c r="R239" s="1">
        <v>0.68644099999999997</v>
      </c>
      <c r="S239" s="1">
        <v>1.15537</v>
      </c>
      <c r="T239" s="1"/>
      <c r="U239" s="1">
        <f t="shared" si="31"/>
        <v>-0.37623500065753362</v>
      </c>
      <c r="V239" s="1">
        <f t="shared" si="31"/>
        <v>0.14442063899417626</v>
      </c>
      <c r="W239" s="1">
        <f t="shared" si="26"/>
        <v>0.26564063247536218</v>
      </c>
      <c r="X239" s="1" t="s">
        <v>28</v>
      </c>
      <c r="Y239" s="1" t="s">
        <v>37</v>
      </c>
      <c r="Z239" s="1">
        <f t="shared" si="30"/>
        <v>15</v>
      </c>
      <c r="AA239" s="1" t="str">
        <f t="shared" si="29"/>
        <v>high quality</v>
      </c>
    </row>
    <row r="240" spans="1:27" x14ac:dyDescent="0.4">
      <c r="A240" s="1">
        <v>239</v>
      </c>
      <c r="B240" s="1">
        <v>19</v>
      </c>
      <c r="C240" s="1" t="s">
        <v>155</v>
      </c>
      <c r="D240" s="1">
        <v>2023</v>
      </c>
      <c r="E240" s="1" t="s">
        <v>156</v>
      </c>
      <c r="F240" s="1" t="s">
        <v>23</v>
      </c>
      <c r="G240" s="1" t="s">
        <v>102</v>
      </c>
      <c r="H240" s="1"/>
      <c r="I240" s="1"/>
      <c r="J240" s="1"/>
      <c r="K240" s="1"/>
      <c r="L240" s="1"/>
      <c r="M240" s="1"/>
      <c r="N240" s="1" t="s">
        <v>25</v>
      </c>
      <c r="O240" s="1"/>
      <c r="P240" s="1">
        <v>24</v>
      </c>
      <c r="Q240" s="1" t="s">
        <v>70</v>
      </c>
      <c r="R240" s="1">
        <v>0.78531099999999998</v>
      </c>
      <c r="S240" s="1">
        <v>1.12429</v>
      </c>
      <c r="T240" s="1"/>
      <c r="U240" s="1">
        <f t="shared" si="31"/>
        <v>-0.24167546131369816</v>
      </c>
      <c r="V240" s="1">
        <f t="shared" si="31"/>
        <v>0.11715172531082461</v>
      </c>
      <c r="W240" s="1">
        <f t="shared" si="26"/>
        <v>0.18307509521659326</v>
      </c>
      <c r="X240" s="1" t="s">
        <v>28</v>
      </c>
      <c r="Y240" s="1" t="s">
        <v>37</v>
      </c>
      <c r="Z240" s="1">
        <f t="shared" si="30"/>
        <v>15</v>
      </c>
      <c r="AA240" s="1" t="str">
        <f t="shared" si="29"/>
        <v>high quality</v>
      </c>
    </row>
    <row r="241" spans="1:27" x14ac:dyDescent="0.4">
      <c r="A241" s="1">
        <v>240</v>
      </c>
      <c r="B241" s="1">
        <v>19</v>
      </c>
      <c r="C241" s="1" t="s">
        <v>155</v>
      </c>
      <c r="D241" s="1">
        <v>2023</v>
      </c>
      <c r="E241" s="1" t="s">
        <v>156</v>
      </c>
      <c r="F241" s="1" t="s">
        <v>23</v>
      </c>
      <c r="G241" s="1" t="s">
        <v>102</v>
      </c>
      <c r="H241" s="1"/>
      <c r="I241" s="1"/>
      <c r="J241" s="1"/>
      <c r="K241" s="1"/>
      <c r="L241" s="1"/>
      <c r="M241" s="1"/>
      <c r="N241" s="1" t="s">
        <v>25</v>
      </c>
      <c r="O241" s="1"/>
      <c r="P241" s="1">
        <v>16</v>
      </c>
      <c r="Q241" s="1" t="s">
        <v>70</v>
      </c>
      <c r="R241" s="1">
        <v>0.54519799999999996</v>
      </c>
      <c r="S241" s="1">
        <v>0.81355900000000003</v>
      </c>
      <c r="T241" s="1"/>
      <c r="U241" s="1">
        <f t="shared" si="31"/>
        <v>-0.60660624754506476</v>
      </c>
      <c r="V241" s="1">
        <f t="shared" si="31"/>
        <v>-0.20633682883124016</v>
      </c>
      <c r="W241" s="1">
        <f t="shared" si="26"/>
        <v>0.20421909118052275</v>
      </c>
      <c r="X241" s="1" t="s">
        <v>28</v>
      </c>
      <c r="Y241" s="1" t="s">
        <v>37</v>
      </c>
      <c r="Z241" s="1">
        <f t="shared" si="30"/>
        <v>15</v>
      </c>
      <c r="AA241" s="1" t="str">
        <f t="shared" si="29"/>
        <v>high quality</v>
      </c>
    </row>
    <row r="242" spans="1:27" x14ac:dyDescent="0.4">
      <c r="A242" s="1">
        <v>241</v>
      </c>
      <c r="B242" s="1">
        <v>20</v>
      </c>
      <c r="C242" s="1" t="s">
        <v>157</v>
      </c>
      <c r="D242" s="1">
        <v>2018</v>
      </c>
      <c r="E242" s="1" t="s">
        <v>158</v>
      </c>
      <c r="F242" s="1" t="s">
        <v>23</v>
      </c>
      <c r="G242" s="1"/>
      <c r="H242" s="1"/>
      <c r="I242" s="1"/>
      <c r="J242" s="1"/>
      <c r="K242" s="1"/>
      <c r="L242" s="1"/>
      <c r="M242" s="1"/>
      <c r="N242" s="1" t="s">
        <v>25</v>
      </c>
      <c r="O242" s="1"/>
      <c r="P242" s="1">
        <v>3</v>
      </c>
      <c r="Q242" s="1" t="s">
        <v>70</v>
      </c>
      <c r="R242" s="1">
        <v>1.35</v>
      </c>
      <c r="S242" s="1">
        <v>1.48</v>
      </c>
      <c r="T242" s="1"/>
      <c r="U242" s="1">
        <f t="shared" si="31"/>
        <v>0.30010459245033816</v>
      </c>
      <c r="V242" s="1">
        <f t="shared" si="31"/>
        <v>0.39204208777602367</v>
      </c>
      <c r="W242" s="1">
        <f t="shared" si="26"/>
        <v>4.690688537024771E-2</v>
      </c>
      <c r="X242" s="1" t="s">
        <v>32</v>
      </c>
      <c r="Y242" s="1" t="s">
        <v>37</v>
      </c>
      <c r="Z242" s="1">
        <f t="shared" si="30"/>
        <v>15</v>
      </c>
      <c r="AA242" s="1" t="str">
        <f t="shared" si="29"/>
        <v>high quality</v>
      </c>
    </row>
    <row r="243" spans="1:27" x14ac:dyDescent="0.4">
      <c r="A243" s="1">
        <v>242</v>
      </c>
      <c r="B243" s="1">
        <v>21</v>
      </c>
      <c r="C243" s="1" t="s">
        <v>160</v>
      </c>
      <c r="D243" s="1">
        <v>2019</v>
      </c>
      <c r="E243" s="1" t="s">
        <v>161</v>
      </c>
      <c r="F243" s="1" t="s">
        <v>159</v>
      </c>
      <c r="G243" s="1" t="s">
        <v>102</v>
      </c>
      <c r="H243" s="1"/>
      <c r="I243" s="1"/>
      <c r="J243" s="1"/>
      <c r="K243" s="1"/>
      <c r="L243" s="1"/>
      <c r="M243" s="1"/>
      <c r="N243" s="1" t="s">
        <v>25</v>
      </c>
      <c r="O243" s="1"/>
      <c r="P243" s="1">
        <v>5</v>
      </c>
      <c r="Q243" s="1" t="s">
        <v>15</v>
      </c>
      <c r="R243" s="1">
        <f>S243-1.96*T243</f>
        <v>2.5258976971975183E-2</v>
      </c>
      <c r="S243" s="1">
        <v>0.20582523999999996</v>
      </c>
      <c r="T243" s="1">
        <v>9.2125644402053466E-2</v>
      </c>
      <c r="U243" s="1">
        <v>-0.15087700000000001</v>
      </c>
      <c r="V243" s="1">
        <v>-7.0175399999999999E-2</v>
      </c>
      <c r="W243" s="1">
        <f t="shared" si="26"/>
        <v>4.1174285714285719E-2</v>
      </c>
      <c r="X243" s="1" t="s">
        <v>32</v>
      </c>
      <c r="Y243" s="1" t="s">
        <v>53</v>
      </c>
      <c r="Z243" s="1">
        <f>2+2+2+2+2+1+1+1</f>
        <v>13</v>
      </c>
      <c r="AA243" s="1" t="str">
        <f t="shared" si="29"/>
        <v>low quality</v>
      </c>
    </row>
    <row r="244" spans="1:27" x14ac:dyDescent="0.4">
      <c r="A244" s="1">
        <v>243</v>
      </c>
      <c r="B244" s="1">
        <v>22</v>
      </c>
      <c r="C244" s="1" t="s">
        <v>163</v>
      </c>
      <c r="D244" s="1">
        <v>2023</v>
      </c>
      <c r="E244" s="1" t="s">
        <v>164</v>
      </c>
      <c r="F244" s="1" t="s">
        <v>23</v>
      </c>
      <c r="G244" s="1"/>
      <c r="H244" s="1"/>
      <c r="I244" s="1"/>
      <c r="J244" s="1"/>
      <c r="K244" s="1"/>
      <c r="L244" s="1"/>
      <c r="M244" s="1"/>
      <c r="N244" s="1" t="s">
        <v>24</v>
      </c>
      <c r="O244" s="1"/>
      <c r="P244" s="1">
        <v>97</v>
      </c>
      <c r="Q244" s="1" t="s">
        <v>27</v>
      </c>
      <c r="R244" s="1">
        <v>-14.7059</v>
      </c>
      <c r="S244" s="1">
        <v>3.26797</v>
      </c>
      <c r="T244" s="1"/>
      <c r="U244" s="1">
        <f t="shared" ref="U244:V285" si="32">LN(R244*0.01+1)</f>
        <v>-0.15906490152626054</v>
      </c>
      <c r="V244" s="1">
        <f t="shared" si="32"/>
        <v>3.2157074292758575E-2</v>
      </c>
      <c r="W244" s="1">
        <f t="shared" si="26"/>
        <v>9.7562232560724035E-2</v>
      </c>
      <c r="X244" s="1" t="s">
        <v>33</v>
      </c>
      <c r="Y244" s="1" t="s">
        <v>37</v>
      </c>
      <c r="Z244" s="1">
        <f t="shared" ref="Z244:Z251" si="33">2+2+2+2+2+2+1+1</f>
        <v>14</v>
      </c>
      <c r="AA244" s="1" t="str">
        <f t="shared" si="29"/>
        <v>low quality</v>
      </c>
    </row>
    <row r="245" spans="1:27" x14ac:dyDescent="0.4">
      <c r="A245" s="1">
        <v>244</v>
      </c>
      <c r="B245" s="1">
        <v>22</v>
      </c>
      <c r="C245" s="1" t="s">
        <v>163</v>
      </c>
      <c r="D245" s="1">
        <v>2023</v>
      </c>
      <c r="E245" s="1" t="s">
        <v>164</v>
      </c>
      <c r="F245" s="1" t="s">
        <v>23</v>
      </c>
      <c r="G245" s="1"/>
      <c r="H245" s="1"/>
      <c r="I245" s="1"/>
      <c r="J245" s="1" t="s">
        <v>56</v>
      </c>
      <c r="K245" s="1"/>
      <c r="L245" s="1"/>
      <c r="M245" s="1"/>
      <c r="N245" s="1" t="s">
        <v>24</v>
      </c>
      <c r="O245" s="1"/>
      <c r="P245" s="1">
        <v>84</v>
      </c>
      <c r="Q245" s="1" t="s">
        <v>27</v>
      </c>
      <c r="R245" s="1">
        <v>-10.112399999999999</v>
      </c>
      <c r="S245" s="1">
        <v>8.9887599999999992</v>
      </c>
      <c r="T245" s="1"/>
      <c r="U245" s="1">
        <f t="shared" si="32"/>
        <v>-0.10661018505835947</v>
      </c>
      <c r="V245" s="1">
        <f t="shared" si="32"/>
        <v>8.6074571657840188E-2</v>
      </c>
      <c r="W245" s="1">
        <f t="shared" si="26"/>
        <v>9.8308549344999829E-2</v>
      </c>
      <c r="X245" s="1" t="s">
        <v>33</v>
      </c>
      <c r="Y245" s="1" t="s">
        <v>37</v>
      </c>
      <c r="Z245" s="1">
        <f t="shared" si="33"/>
        <v>14</v>
      </c>
      <c r="AA245" s="1" t="str">
        <f t="shared" si="29"/>
        <v>low quality</v>
      </c>
    </row>
    <row r="246" spans="1:27" x14ac:dyDescent="0.4">
      <c r="A246" s="1">
        <v>245</v>
      </c>
      <c r="B246" s="1">
        <v>22</v>
      </c>
      <c r="C246" s="1" t="s">
        <v>163</v>
      </c>
      <c r="D246" s="1">
        <v>2023</v>
      </c>
      <c r="E246" s="1" t="s">
        <v>164</v>
      </c>
      <c r="F246" s="1" t="s">
        <v>23</v>
      </c>
      <c r="G246" s="1"/>
      <c r="H246" s="1"/>
      <c r="I246" s="1"/>
      <c r="J246" s="1" t="s">
        <v>55</v>
      </c>
      <c r="K246" s="1"/>
      <c r="L246" s="1"/>
      <c r="M246" s="1"/>
      <c r="N246" s="1" t="s">
        <v>24</v>
      </c>
      <c r="O246" s="1"/>
      <c r="P246" s="1">
        <v>7</v>
      </c>
      <c r="Q246" s="1" t="s">
        <v>27</v>
      </c>
      <c r="R246" s="1">
        <v>-34.831499999999998</v>
      </c>
      <c r="S246" s="1">
        <v>-8.4269700000000007</v>
      </c>
      <c r="T246" s="1"/>
      <c r="U246" s="1">
        <f t="shared" si="32"/>
        <v>-0.4281939626341783</v>
      </c>
      <c r="V246" s="1">
        <f t="shared" si="32"/>
        <v>-8.8033389976121187E-2</v>
      </c>
      <c r="W246" s="1">
        <f t="shared" si="26"/>
        <v>0.17355131258064138</v>
      </c>
      <c r="X246" s="1" t="s">
        <v>33</v>
      </c>
      <c r="Y246" s="1" t="s">
        <v>37</v>
      </c>
      <c r="Z246" s="1">
        <f t="shared" si="33"/>
        <v>14</v>
      </c>
      <c r="AA246" s="1" t="str">
        <f t="shared" si="29"/>
        <v>low quality</v>
      </c>
    </row>
    <row r="247" spans="1:27" x14ac:dyDescent="0.4">
      <c r="A247" s="1">
        <v>246</v>
      </c>
      <c r="B247" s="1">
        <v>22</v>
      </c>
      <c r="C247" s="1" t="s">
        <v>163</v>
      </c>
      <c r="D247" s="1">
        <v>2023</v>
      </c>
      <c r="E247" s="1" t="s">
        <v>164</v>
      </c>
      <c r="F247" s="1" t="s">
        <v>23</v>
      </c>
      <c r="G247" s="1"/>
      <c r="H247" s="1"/>
      <c r="I247" s="1"/>
      <c r="J247" s="1" t="s">
        <v>54</v>
      </c>
      <c r="K247" s="1"/>
      <c r="L247" s="1"/>
      <c r="M247" s="1"/>
      <c r="N247" s="1" t="s">
        <v>24</v>
      </c>
      <c r="O247" s="1"/>
      <c r="P247" s="1">
        <v>6</v>
      </c>
      <c r="Q247" s="1" t="s">
        <v>27</v>
      </c>
      <c r="R247" s="1">
        <v>-56.741599999999998</v>
      </c>
      <c r="S247" s="1">
        <v>-31.460699999999999</v>
      </c>
      <c r="T247" s="1"/>
      <c r="U247" s="1">
        <f t="shared" si="32"/>
        <v>-0.83797875181521908</v>
      </c>
      <c r="V247" s="1">
        <f t="shared" si="32"/>
        <v>-0.37776288260808011</v>
      </c>
      <c r="W247" s="1">
        <f t="shared" si="26"/>
        <v>0.23480401490160152</v>
      </c>
      <c r="X247" s="1" t="s">
        <v>33</v>
      </c>
      <c r="Y247" s="1" t="s">
        <v>37</v>
      </c>
      <c r="Z247" s="1">
        <f t="shared" si="33"/>
        <v>14</v>
      </c>
      <c r="AA247" s="1" t="str">
        <f t="shared" si="29"/>
        <v>low quality</v>
      </c>
    </row>
    <row r="248" spans="1:27" x14ac:dyDescent="0.4">
      <c r="A248" s="1">
        <v>247</v>
      </c>
      <c r="B248" s="1">
        <v>22</v>
      </c>
      <c r="C248" s="1" t="s">
        <v>163</v>
      </c>
      <c r="D248" s="1">
        <v>2023</v>
      </c>
      <c r="E248" s="1" t="s">
        <v>164</v>
      </c>
      <c r="F248" s="1" t="s">
        <v>23</v>
      </c>
      <c r="G248" s="1"/>
      <c r="H248" s="1"/>
      <c r="I248" s="1"/>
      <c r="J248" s="1"/>
      <c r="K248" s="1" t="s">
        <v>38</v>
      </c>
      <c r="L248" s="1"/>
      <c r="M248" s="1"/>
      <c r="N248" s="1" t="s">
        <v>24</v>
      </c>
      <c r="O248" s="1"/>
      <c r="P248" s="1">
        <v>27</v>
      </c>
      <c r="Q248" s="1" t="s">
        <v>27</v>
      </c>
      <c r="R248" s="1">
        <v>-20.7865</v>
      </c>
      <c r="S248" s="1">
        <v>0.56179800000000002</v>
      </c>
      <c r="T248" s="1"/>
      <c r="U248" s="1">
        <f t="shared" si="32"/>
        <v>-0.23302344714798201</v>
      </c>
      <c r="V248" s="1">
        <f t="shared" si="32"/>
        <v>5.602258006770426E-3</v>
      </c>
      <c r="W248" s="1">
        <f t="shared" si="26"/>
        <v>0.1217478087524247</v>
      </c>
      <c r="X248" s="1" t="s">
        <v>33</v>
      </c>
      <c r="Y248" s="1" t="s">
        <v>37</v>
      </c>
      <c r="Z248" s="1">
        <f t="shared" si="33"/>
        <v>14</v>
      </c>
      <c r="AA248" s="1" t="str">
        <f t="shared" si="29"/>
        <v>low quality</v>
      </c>
    </row>
    <row r="249" spans="1:27" x14ac:dyDescent="0.4">
      <c r="A249" s="1">
        <v>248</v>
      </c>
      <c r="B249" s="1">
        <v>22</v>
      </c>
      <c r="C249" s="1" t="s">
        <v>163</v>
      </c>
      <c r="D249" s="1">
        <v>2023</v>
      </c>
      <c r="E249" s="1" t="s">
        <v>164</v>
      </c>
      <c r="F249" s="1" t="s">
        <v>23</v>
      </c>
      <c r="G249" s="1"/>
      <c r="H249" s="1"/>
      <c r="I249" s="1"/>
      <c r="J249" s="1"/>
      <c r="K249" s="1" t="s">
        <v>40</v>
      </c>
      <c r="L249" s="1"/>
      <c r="M249" s="1"/>
      <c r="N249" s="1" t="s">
        <v>24</v>
      </c>
      <c r="O249" s="1"/>
      <c r="P249" s="1">
        <v>70</v>
      </c>
      <c r="Q249" s="1" t="s">
        <v>27</v>
      </c>
      <c r="R249" s="1">
        <v>-14.6067</v>
      </c>
      <c r="S249" s="1">
        <v>4.4943799999999996</v>
      </c>
      <c r="T249" s="1"/>
      <c r="U249" s="1">
        <f t="shared" si="32"/>
        <v>-0.15790254260382194</v>
      </c>
      <c r="V249" s="1">
        <f t="shared" si="32"/>
        <v>4.3963104066277181E-2</v>
      </c>
      <c r="W249" s="1">
        <f t="shared" si="26"/>
        <v>0.10299267687249955</v>
      </c>
      <c r="X249" s="1" t="s">
        <v>33</v>
      </c>
      <c r="Y249" s="1" t="s">
        <v>37</v>
      </c>
      <c r="Z249" s="1">
        <f t="shared" si="33"/>
        <v>14</v>
      </c>
      <c r="AA249" s="1" t="str">
        <f t="shared" si="29"/>
        <v>low quality</v>
      </c>
    </row>
    <row r="250" spans="1:27" x14ac:dyDescent="0.4">
      <c r="A250" s="1">
        <v>249</v>
      </c>
      <c r="B250" s="1">
        <v>22</v>
      </c>
      <c r="C250" s="1" t="s">
        <v>163</v>
      </c>
      <c r="D250" s="1">
        <v>2023</v>
      </c>
      <c r="E250" s="1" t="s">
        <v>164</v>
      </c>
      <c r="F250" s="1" t="s">
        <v>23</v>
      </c>
      <c r="G250" s="1" t="s">
        <v>102</v>
      </c>
      <c r="H250" s="1"/>
      <c r="I250" s="1"/>
      <c r="J250" s="1"/>
      <c r="K250" s="1"/>
      <c r="L250" s="1"/>
      <c r="M250" s="1"/>
      <c r="N250" s="1" t="s">
        <v>24</v>
      </c>
      <c r="O250" s="1"/>
      <c r="P250" s="1">
        <v>22</v>
      </c>
      <c r="Q250" s="1" t="s">
        <v>27</v>
      </c>
      <c r="R250" s="1">
        <v>-36.5169</v>
      </c>
      <c r="S250" s="1">
        <v>-1.6853899999999999</v>
      </c>
      <c r="T250" s="1"/>
      <c r="U250" s="1">
        <f t="shared" si="32"/>
        <v>-0.45439645724372479</v>
      </c>
      <c r="V250" s="1">
        <f t="shared" si="32"/>
        <v>-1.6997543225714475E-2</v>
      </c>
      <c r="W250" s="1">
        <f t="shared" si="26"/>
        <v>0.22316271123367876</v>
      </c>
      <c r="X250" s="1" t="s">
        <v>33</v>
      </c>
      <c r="Y250" s="1" t="s">
        <v>37</v>
      </c>
      <c r="Z250" s="1">
        <f t="shared" si="33"/>
        <v>14</v>
      </c>
      <c r="AA250" s="1" t="str">
        <f t="shared" si="29"/>
        <v>low quality</v>
      </c>
    </row>
    <row r="251" spans="1:27" x14ac:dyDescent="0.4">
      <c r="A251" s="1">
        <v>250</v>
      </c>
      <c r="B251" s="1">
        <v>22</v>
      </c>
      <c r="C251" s="1" t="s">
        <v>163</v>
      </c>
      <c r="D251" s="1">
        <v>2023</v>
      </c>
      <c r="E251" s="1" t="s">
        <v>164</v>
      </c>
      <c r="F251" s="1" t="s">
        <v>23</v>
      </c>
      <c r="G251" s="1" t="s">
        <v>76</v>
      </c>
      <c r="H251" s="1"/>
      <c r="I251" s="1"/>
      <c r="J251" s="1"/>
      <c r="K251" s="1"/>
      <c r="L251" s="1"/>
      <c r="M251" s="1"/>
      <c r="N251" s="1" t="s">
        <v>24</v>
      </c>
      <c r="O251" s="1"/>
      <c r="P251" s="1">
        <v>75</v>
      </c>
      <c r="Q251" s="1" t="s">
        <v>27</v>
      </c>
      <c r="R251" s="1">
        <v>-15.7303</v>
      </c>
      <c r="S251" s="1">
        <v>4.4943799999999996</v>
      </c>
      <c r="T251" s="1"/>
      <c r="U251" s="1">
        <f t="shared" si="32"/>
        <v>-0.17114781619592617</v>
      </c>
      <c r="V251" s="1">
        <f t="shared" si="32"/>
        <v>4.3963104066277181E-2</v>
      </c>
      <c r="W251" s="1">
        <f t="shared" si="26"/>
        <v>0.10975046952153232</v>
      </c>
      <c r="X251" s="1" t="s">
        <v>33</v>
      </c>
      <c r="Y251" s="1" t="s">
        <v>37</v>
      </c>
      <c r="Z251" s="1">
        <f t="shared" si="33"/>
        <v>14</v>
      </c>
      <c r="AA251" s="1" t="str">
        <f t="shared" si="29"/>
        <v>low quality</v>
      </c>
    </row>
    <row r="252" spans="1:27" x14ac:dyDescent="0.4">
      <c r="A252" s="1">
        <v>251</v>
      </c>
      <c r="B252" s="1">
        <v>23</v>
      </c>
      <c r="C252" s="1" t="s">
        <v>165</v>
      </c>
      <c r="D252" s="1">
        <v>2017</v>
      </c>
      <c r="E252" s="1" t="s">
        <v>166</v>
      </c>
      <c r="F252" s="1" t="s">
        <v>23</v>
      </c>
      <c r="G252" s="1"/>
      <c r="H252" s="1"/>
      <c r="I252" s="1"/>
      <c r="J252" s="1"/>
      <c r="K252" s="1"/>
      <c r="L252" s="1"/>
      <c r="M252" s="1"/>
      <c r="N252" s="1" t="s">
        <v>24</v>
      </c>
      <c r="O252" s="1"/>
      <c r="P252" s="1">
        <v>42</v>
      </c>
      <c r="Q252" s="1" t="s">
        <v>27</v>
      </c>
      <c r="R252" s="1">
        <v>-0.19047600000000001</v>
      </c>
      <c r="S252" s="1">
        <v>12.381</v>
      </c>
      <c r="T252" s="1"/>
      <c r="U252" s="1">
        <f t="shared" si="32"/>
        <v>-1.9065763621845878E-3</v>
      </c>
      <c r="V252" s="1">
        <f t="shared" si="32"/>
        <v>0.11672469803686515</v>
      </c>
      <c r="W252" s="1">
        <f t="shared" si="26"/>
        <v>6.0526160407678435E-2</v>
      </c>
      <c r="X252" s="1" t="s">
        <v>28</v>
      </c>
      <c r="Y252" s="1" t="s">
        <v>53</v>
      </c>
      <c r="Z252" s="1">
        <f>2+2+2+1+2+2+1+1</f>
        <v>13</v>
      </c>
      <c r="AA252" s="1" t="str">
        <f t="shared" si="29"/>
        <v>low quality</v>
      </c>
    </row>
    <row r="253" spans="1:27" x14ac:dyDescent="0.4">
      <c r="A253" s="1">
        <v>252</v>
      </c>
      <c r="B253" s="1">
        <v>23</v>
      </c>
      <c r="C253" s="1" t="s">
        <v>165</v>
      </c>
      <c r="D253" s="1">
        <v>2017</v>
      </c>
      <c r="E253" s="1" t="s">
        <v>166</v>
      </c>
      <c r="F253" s="1" t="s">
        <v>23</v>
      </c>
      <c r="G253" s="1"/>
      <c r="H253" s="1"/>
      <c r="I253" s="1"/>
      <c r="J253" s="1"/>
      <c r="K253" s="1" t="s">
        <v>38</v>
      </c>
      <c r="L253" s="1" t="s">
        <v>43</v>
      </c>
      <c r="M253" s="1"/>
      <c r="N253" s="1" t="s">
        <v>24</v>
      </c>
      <c r="O253" s="1"/>
      <c r="P253" s="1">
        <v>13</v>
      </c>
      <c r="Q253" s="1" t="s">
        <v>27</v>
      </c>
      <c r="R253" s="1">
        <v>-0.61728400000000005</v>
      </c>
      <c r="S253" s="1">
        <v>24.074100000000001</v>
      </c>
      <c r="T253" s="1"/>
      <c r="U253" s="1">
        <f t="shared" si="32"/>
        <v>-6.1919707448154461E-3</v>
      </c>
      <c r="V253" s="1">
        <f t="shared" si="32"/>
        <v>0.21570878178189379</v>
      </c>
      <c r="W253" s="1">
        <f t="shared" si="26"/>
        <v>0.1132146696564843</v>
      </c>
      <c r="X253" s="1" t="s">
        <v>28</v>
      </c>
      <c r="Y253" s="1" t="s">
        <v>53</v>
      </c>
      <c r="Z253" s="1">
        <f>2+2+2+1+2+2+1+1</f>
        <v>13</v>
      </c>
      <c r="AA253" s="1" t="str">
        <f t="shared" si="29"/>
        <v>low quality</v>
      </c>
    </row>
    <row r="254" spans="1:27" x14ac:dyDescent="0.4">
      <c r="A254" s="1">
        <v>253</v>
      </c>
      <c r="B254" s="1">
        <v>23</v>
      </c>
      <c r="C254" s="1" t="s">
        <v>165</v>
      </c>
      <c r="D254" s="1">
        <v>2017</v>
      </c>
      <c r="E254" s="1" t="s">
        <v>166</v>
      </c>
      <c r="F254" s="1" t="s">
        <v>23</v>
      </c>
      <c r="G254" s="1"/>
      <c r="H254" s="1"/>
      <c r="I254" s="1"/>
      <c r="J254" s="1"/>
      <c r="K254" s="1" t="s">
        <v>40</v>
      </c>
      <c r="L254" s="1" t="s">
        <v>43</v>
      </c>
      <c r="M254" s="1"/>
      <c r="N254" s="1" t="s">
        <v>24</v>
      </c>
      <c r="O254" s="1"/>
      <c r="P254" s="1">
        <v>9</v>
      </c>
      <c r="Q254" s="1" t="s">
        <v>27</v>
      </c>
      <c r="R254" s="1">
        <v>-39.5062</v>
      </c>
      <c r="S254" s="1">
        <v>30.8642</v>
      </c>
      <c r="T254" s="1"/>
      <c r="U254" s="1">
        <f t="shared" si="32"/>
        <v>-0.50262930554150487</v>
      </c>
      <c r="V254" s="1">
        <f t="shared" si="32"/>
        <v>0.26898995830755279</v>
      </c>
      <c r="W254" s="1">
        <f t="shared" si="26"/>
        <v>0.39368329788217227</v>
      </c>
      <c r="X254" s="1" t="s">
        <v>28</v>
      </c>
      <c r="Y254" s="1" t="s">
        <v>53</v>
      </c>
      <c r="Z254" s="1">
        <f>2+2+2+1+2+2+1+1</f>
        <v>13</v>
      </c>
      <c r="AA254" s="1" t="str">
        <f t="shared" si="29"/>
        <v>low quality</v>
      </c>
    </row>
    <row r="255" spans="1:27" x14ac:dyDescent="0.4">
      <c r="A255" s="1">
        <v>254</v>
      </c>
      <c r="B255" s="1">
        <v>23</v>
      </c>
      <c r="C255" s="1" t="s">
        <v>165</v>
      </c>
      <c r="D255" s="1">
        <v>2017</v>
      </c>
      <c r="E255" s="1" t="s">
        <v>166</v>
      </c>
      <c r="F255" s="1" t="s">
        <v>23</v>
      </c>
      <c r="G255" s="1"/>
      <c r="H255" s="1"/>
      <c r="I255" s="1"/>
      <c r="J255" s="1"/>
      <c r="K255" s="1" t="s">
        <v>40</v>
      </c>
      <c r="L255" s="1" t="s">
        <v>44</v>
      </c>
      <c r="M255" s="1"/>
      <c r="N255" s="1" t="s">
        <v>24</v>
      </c>
      <c r="O255" s="1"/>
      <c r="P255" s="1">
        <v>18</v>
      </c>
      <c r="Q255" s="1" t="s">
        <v>27</v>
      </c>
      <c r="R255" s="1">
        <v>-16.666699999999999</v>
      </c>
      <c r="S255" s="1">
        <v>-4.3209900000000001</v>
      </c>
      <c r="T255" s="1"/>
      <c r="U255" s="1">
        <f t="shared" si="32"/>
        <v>-0.18232195679403465</v>
      </c>
      <c r="V255" s="1">
        <f t="shared" si="32"/>
        <v>-4.4171242829266814E-2</v>
      </c>
      <c r="W255" s="1">
        <f t="shared" si="26"/>
        <v>7.0485058145289714E-2</v>
      </c>
      <c r="X255" s="1" t="s">
        <v>28</v>
      </c>
      <c r="Y255" s="1" t="s">
        <v>53</v>
      </c>
      <c r="Z255" s="1">
        <f>2+2+2+1+2+2+1+1</f>
        <v>13</v>
      </c>
      <c r="AA255" s="1" t="str">
        <f t="shared" si="29"/>
        <v>low quality</v>
      </c>
    </row>
    <row r="256" spans="1:27" x14ac:dyDescent="0.4">
      <c r="A256" s="1">
        <v>255</v>
      </c>
      <c r="B256" s="1">
        <v>24</v>
      </c>
      <c r="C256" s="1" t="s">
        <v>168</v>
      </c>
      <c r="D256" s="1">
        <v>2019</v>
      </c>
      <c r="E256" s="1" t="s">
        <v>169</v>
      </c>
      <c r="F256" s="1" t="s">
        <v>23</v>
      </c>
      <c r="G256" s="1"/>
      <c r="H256" s="1"/>
      <c r="I256" s="1"/>
      <c r="J256" s="1"/>
      <c r="K256" s="1" t="s">
        <v>38</v>
      </c>
      <c r="L256" s="1"/>
      <c r="M256" s="1"/>
      <c r="N256" s="1" t="s">
        <v>25</v>
      </c>
      <c r="O256" s="1"/>
      <c r="P256" s="1">
        <v>3</v>
      </c>
      <c r="Q256" s="1" t="s">
        <v>27</v>
      </c>
      <c r="R256" s="1">
        <v>-12.264200000000001</v>
      </c>
      <c r="S256" s="1">
        <v>35.8491</v>
      </c>
      <c r="T256" s="1"/>
      <c r="U256" s="1">
        <f t="shared" si="32"/>
        <v>-0.13084016009875252</v>
      </c>
      <c r="V256" s="1">
        <f t="shared" si="32"/>
        <v>0.30637452490832684</v>
      </c>
      <c r="W256" s="1">
        <f t="shared" si="26"/>
        <v>0.22306871684034663</v>
      </c>
      <c r="X256" s="1" t="s">
        <v>32</v>
      </c>
      <c r="Y256" s="1" t="s">
        <v>37</v>
      </c>
      <c r="Z256" s="1">
        <f t="shared" ref="Z256:Z277" si="34">2+2+1+2+2+2+2+1</f>
        <v>14</v>
      </c>
      <c r="AA256" s="1" t="str">
        <f t="shared" si="29"/>
        <v>low quality</v>
      </c>
    </row>
    <row r="257" spans="1:27" x14ac:dyDescent="0.4">
      <c r="A257" s="1">
        <v>256</v>
      </c>
      <c r="B257" s="1">
        <v>24</v>
      </c>
      <c r="C257" s="1" t="s">
        <v>168</v>
      </c>
      <c r="D257" s="1">
        <v>2019</v>
      </c>
      <c r="E257" s="1" t="s">
        <v>169</v>
      </c>
      <c r="F257" s="1" t="s">
        <v>23</v>
      </c>
      <c r="G257" s="1"/>
      <c r="H257" s="1"/>
      <c r="I257" s="1"/>
      <c r="J257" s="1"/>
      <c r="K257" s="1" t="s">
        <v>40</v>
      </c>
      <c r="L257" s="1"/>
      <c r="M257" s="1"/>
      <c r="N257" s="1" t="s">
        <v>25</v>
      </c>
      <c r="O257" s="1"/>
      <c r="P257" s="1">
        <v>11</v>
      </c>
      <c r="Q257" s="1" t="s">
        <v>27</v>
      </c>
      <c r="R257" s="1">
        <v>-11.7925</v>
      </c>
      <c r="S257" s="1">
        <v>29.716999999999999</v>
      </c>
      <c r="T257" s="1"/>
      <c r="U257" s="1">
        <f t="shared" si="32"/>
        <v>-0.12547819257692716</v>
      </c>
      <c r="V257" s="1">
        <f t="shared" si="32"/>
        <v>0.26018496844909367</v>
      </c>
      <c r="W257" s="1">
        <f t="shared" si="26"/>
        <v>0.19676691889082695</v>
      </c>
      <c r="X257" s="1" t="s">
        <v>32</v>
      </c>
      <c r="Y257" s="1" t="s">
        <v>37</v>
      </c>
      <c r="Z257" s="1">
        <f t="shared" si="34"/>
        <v>14</v>
      </c>
      <c r="AA257" s="1" t="str">
        <f t="shared" si="29"/>
        <v>low quality</v>
      </c>
    </row>
    <row r="258" spans="1:27" x14ac:dyDescent="0.4">
      <c r="A258" s="1">
        <v>257</v>
      </c>
      <c r="B258" s="1">
        <v>24</v>
      </c>
      <c r="C258" s="1" t="s">
        <v>168</v>
      </c>
      <c r="D258" s="1">
        <v>2019</v>
      </c>
      <c r="E258" s="1" t="s">
        <v>169</v>
      </c>
      <c r="F258" s="1" t="s">
        <v>23</v>
      </c>
      <c r="G258" s="1"/>
      <c r="H258" s="1"/>
      <c r="I258" s="1"/>
      <c r="J258" s="1"/>
      <c r="K258" s="1" t="s">
        <v>38</v>
      </c>
      <c r="L258" s="1"/>
      <c r="M258" s="1"/>
      <c r="N258" s="1" t="s">
        <v>25</v>
      </c>
      <c r="O258" s="1"/>
      <c r="P258" s="1">
        <v>18</v>
      </c>
      <c r="Q258" s="1" t="s">
        <v>27</v>
      </c>
      <c r="R258" s="1">
        <v>10.3774</v>
      </c>
      <c r="S258" s="1">
        <v>62.735799999999998</v>
      </c>
      <c r="T258" s="1"/>
      <c r="U258" s="1">
        <f t="shared" si="32"/>
        <v>9.8735216753994354E-2</v>
      </c>
      <c r="V258" s="1">
        <f t="shared" si="32"/>
        <v>0.48695784091002653</v>
      </c>
      <c r="W258" s="1">
        <f t="shared" si="26"/>
        <v>0.19807276742654703</v>
      </c>
      <c r="X258" s="1" t="s">
        <v>32</v>
      </c>
      <c r="Y258" s="1" t="s">
        <v>37</v>
      </c>
      <c r="Z258" s="1">
        <f t="shared" si="34"/>
        <v>14</v>
      </c>
      <c r="AA258" s="1" t="str">
        <f t="shared" si="29"/>
        <v>low quality</v>
      </c>
    </row>
    <row r="259" spans="1:27" x14ac:dyDescent="0.4">
      <c r="A259" s="1">
        <v>258</v>
      </c>
      <c r="B259" s="1">
        <v>24</v>
      </c>
      <c r="C259" s="1" t="s">
        <v>168</v>
      </c>
      <c r="D259" s="1">
        <v>2019</v>
      </c>
      <c r="E259" s="1" t="s">
        <v>169</v>
      </c>
      <c r="F259" s="1" t="s">
        <v>23</v>
      </c>
      <c r="G259" s="1"/>
      <c r="H259" s="1"/>
      <c r="I259" s="1"/>
      <c r="J259" s="1"/>
      <c r="K259" s="1" t="s">
        <v>40</v>
      </c>
      <c r="L259" s="1"/>
      <c r="M259" s="1"/>
      <c r="N259" s="1" t="s">
        <v>25</v>
      </c>
      <c r="O259" s="1"/>
      <c r="P259" s="1">
        <v>15</v>
      </c>
      <c r="Q259" s="1" t="s">
        <v>27</v>
      </c>
      <c r="R259" s="1">
        <v>-8.0188699999999997</v>
      </c>
      <c r="S259" s="1">
        <v>34.905700000000003</v>
      </c>
      <c r="T259" s="1"/>
      <c r="U259" s="1">
        <f t="shared" si="32"/>
        <v>-8.3586738672368474E-2</v>
      </c>
      <c r="V259" s="1">
        <f t="shared" si="32"/>
        <v>0.29940582985409087</v>
      </c>
      <c r="W259" s="1">
        <f t="shared" ref="W259:W321" si="35">(V259-U259)/1.96</f>
        <v>0.19540437169717315</v>
      </c>
      <c r="X259" s="1" t="s">
        <v>32</v>
      </c>
      <c r="Y259" s="1" t="s">
        <v>37</v>
      </c>
      <c r="Z259" s="1">
        <f t="shared" si="34"/>
        <v>14</v>
      </c>
      <c r="AA259" s="1" t="str">
        <f t="shared" si="29"/>
        <v>low quality</v>
      </c>
    </row>
    <row r="260" spans="1:27" x14ac:dyDescent="0.4">
      <c r="A260" s="1">
        <v>259</v>
      </c>
      <c r="B260" s="1">
        <v>24</v>
      </c>
      <c r="C260" s="1" t="s">
        <v>168</v>
      </c>
      <c r="D260" s="1">
        <v>2019</v>
      </c>
      <c r="E260" s="1" t="s">
        <v>169</v>
      </c>
      <c r="F260" s="1" t="s">
        <v>23</v>
      </c>
      <c r="G260" s="1"/>
      <c r="H260" s="1"/>
      <c r="I260" s="1"/>
      <c r="J260" s="1"/>
      <c r="K260" s="1" t="s">
        <v>64</v>
      </c>
      <c r="L260" s="1"/>
      <c r="M260" s="1"/>
      <c r="N260" s="1" t="s">
        <v>25</v>
      </c>
      <c r="O260" s="1"/>
      <c r="P260" s="1">
        <v>6</v>
      </c>
      <c r="Q260" s="1" t="s">
        <v>27</v>
      </c>
      <c r="R260" s="1">
        <v>19.339600000000001</v>
      </c>
      <c r="S260" s="1">
        <v>79.2453</v>
      </c>
      <c r="T260" s="1"/>
      <c r="U260" s="1">
        <f t="shared" si="32"/>
        <v>0.17680302433216954</v>
      </c>
      <c r="V260" s="1">
        <f t="shared" si="32"/>
        <v>0.58358507278525662</v>
      </c>
      <c r="W260" s="1">
        <f t="shared" si="35"/>
        <v>0.20754186145565667</v>
      </c>
      <c r="X260" s="1" t="s">
        <v>32</v>
      </c>
      <c r="Y260" s="1" t="s">
        <v>37</v>
      </c>
      <c r="Z260" s="1">
        <f t="shared" si="34"/>
        <v>14</v>
      </c>
      <c r="AA260" s="1" t="str">
        <f t="shared" si="29"/>
        <v>low quality</v>
      </c>
    </row>
    <row r="261" spans="1:27" x14ac:dyDescent="0.4">
      <c r="A261" s="1">
        <v>260</v>
      </c>
      <c r="B261" s="1">
        <v>24</v>
      </c>
      <c r="C261" s="1" t="s">
        <v>168</v>
      </c>
      <c r="D261" s="1">
        <v>2019</v>
      </c>
      <c r="E261" s="1" t="s">
        <v>169</v>
      </c>
      <c r="F261" s="1" t="s">
        <v>23</v>
      </c>
      <c r="G261" s="1"/>
      <c r="H261" s="1"/>
      <c r="I261" s="1" t="s">
        <v>35</v>
      </c>
      <c r="J261" s="1"/>
      <c r="K261" s="1" t="s">
        <v>42</v>
      </c>
      <c r="L261" s="1"/>
      <c r="M261" s="1"/>
      <c r="N261" s="1" t="s">
        <v>25</v>
      </c>
      <c r="O261" s="1"/>
      <c r="P261" s="1">
        <v>53</v>
      </c>
      <c r="Q261" s="1" t="s">
        <v>27</v>
      </c>
      <c r="R261" s="1">
        <v>2.3584900000000002</v>
      </c>
      <c r="S261" s="1">
        <v>48.113199999999999</v>
      </c>
      <c r="T261" s="1"/>
      <c r="U261" s="1">
        <f>LN(R261*0.01+1)</f>
        <v>2.3311073338493075E-2</v>
      </c>
      <c r="V261" s="1">
        <f>LN(S261*0.01+1)</f>
        <v>0.39280666028082567</v>
      </c>
      <c r="W261" s="1">
        <f>(V261-U261)/1.96</f>
        <v>0.1885181566032309</v>
      </c>
      <c r="X261" s="1" t="s">
        <v>32</v>
      </c>
      <c r="Y261" s="1" t="s">
        <v>37</v>
      </c>
      <c r="Z261" s="1">
        <f t="shared" si="34"/>
        <v>14</v>
      </c>
      <c r="AA261" s="1" t="str">
        <f>IF(Z261&lt;15,"low quality","high quality")</f>
        <v>low quality</v>
      </c>
    </row>
    <row r="262" spans="1:27" x14ac:dyDescent="0.4">
      <c r="A262" s="1">
        <v>261</v>
      </c>
      <c r="B262" s="1">
        <v>24</v>
      </c>
      <c r="C262" s="1" t="s">
        <v>168</v>
      </c>
      <c r="D262" s="1">
        <v>2019</v>
      </c>
      <c r="E262" s="1" t="s">
        <v>169</v>
      </c>
      <c r="F262" s="1" t="s">
        <v>23</v>
      </c>
      <c r="G262" s="1"/>
      <c r="H262" s="1"/>
      <c r="I262" s="1"/>
      <c r="J262" s="1"/>
      <c r="K262" s="1" t="s">
        <v>38</v>
      </c>
      <c r="L262" s="1"/>
      <c r="M262" s="1"/>
      <c r="N262" s="1" t="s">
        <v>25</v>
      </c>
      <c r="O262" s="1"/>
      <c r="P262" s="1">
        <v>4</v>
      </c>
      <c r="Q262" s="1" t="s">
        <v>27</v>
      </c>
      <c r="R262" s="1">
        <v>-14.6226</v>
      </c>
      <c r="S262" s="1">
        <v>22.169799999999999</v>
      </c>
      <c r="T262" s="1"/>
      <c r="U262" s="1">
        <f t="shared" si="32"/>
        <v>-0.15808875721845955</v>
      </c>
      <c r="V262" s="1">
        <f t="shared" si="32"/>
        <v>0.20024169436342829</v>
      </c>
      <c r="W262" s="1">
        <f t="shared" si="35"/>
        <v>0.18282165897035094</v>
      </c>
      <c r="X262" s="1" t="s">
        <v>32</v>
      </c>
      <c r="Y262" s="1" t="s">
        <v>37</v>
      </c>
      <c r="Z262" s="1">
        <f t="shared" si="34"/>
        <v>14</v>
      </c>
      <c r="AA262" s="1" t="str">
        <f t="shared" ref="AA262:AA321" si="36">IF(Z262&lt;15,"low quality","high quality")</f>
        <v>low quality</v>
      </c>
    </row>
    <row r="263" spans="1:27" x14ac:dyDescent="0.4">
      <c r="A263" s="1">
        <v>262</v>
      </c>
      <c r="B263" s="1">
        <v>24</v>
      </c>
      <c r="C263" s="1" t="s">
        <v>168</v>
      </c>
      <c r="D263" s="1">
        <v>2019</v>
      </c>
      <c r="E263" s="1" t="s">
        <v>169</v>
      </c>
      <c r="F263" s="1" t="s">
        <v>23</v>
      </c>
      <c r="G263" s="1"/>
      <c r="H263" s="1"/>
      <c r="I263" s="1"/>
      <c r="J263" s="1"/>
      <c r="K263" s="1" t="s">
        <v>40</v>
      </c>
      <c r="L263" s="1"/>
      <c r="M263" s="1"/>
      <c r="N263" s="1" t="s">
        <v>25</v>
      </c>
      <c r="O263" s="1"/>
      <c r="P263" s="1">
        <v>4</v>
      </c>
      <c r="Q263" s="1" t="s">
        <v>27</v>
      </c>
      <c r="R263" s="1">
        <v>-26.886800000000001</v>
      </c>
      <c r="S263" s="1">
        <v>5.66038</v>
      </c>
      <c r="T263" s="1"/>
      <c r="U263" s="1">
        <f t="shared" si="32"/>
        <v>-0.3131612609785776</v>
      </c>
      <c r="V263" s="1">
        <f t="shared" si="32"/>
        <v>5.5059802183027071E-2</v>
      </c>
      <c r="W263" s="1">
        <f t="shared" si="35"/>
        <v>0.18786788936816567</v>
      </c>
      <c r="X263" s="1" t="s">
        <v>32</v>
      </c>
      <c r="Y263" s="1" t="s">
        <v>37</v>
      </c>
      <c r="Z263" s="1">
        <f t="shared" si="34"/>
        <v>14</v>
      </c>
      <c r="AA263" s="1" t="str">
        <f t="shared" si="36"/>
        <v>low quality</v>
      </c>
    </row>
    <row r="264" spans="1:27" x14ac:dyDescent="0.4">
      <c r="A264" s="1">
        <v>263</v>
      </c>
      <c r="B264" s="1">
        <v>24</v>
      </c>
      <c r="C264" s="1" t="s">
        <v>168</v>
      </c>
      <c r="D264" s="1">
        <v>2019</v>
      </c>
      <c r="E264" s="1" t="s">
        <v>169</v>
      </c>
      <c r="F264" s="1" t="s">
        <v>23</v>
      </c>
      <c r="G264" s="1"/>
      <c r="H264" s="1"/>
      <c r="I264" s="1"/>
      <c r="J264" s="1"/>
      <c r="K264" s="1" t="s">
        <v>38</v>
      </c>
      <c r="L264" s="1"/>
      <c r="M264" s="1"/>
      <c r="N264" s="1" t="s">
        <v>25</v>
      </c>
      <c r="O264" s="1"/>
      <c r="P264" s="1">
        <v>4</v>
      </c>
      <c r="Q264" s="1" t="s">
        <v>27</v>
      </c>
      <c r="R264" s="1">
        <v>-13.2075</v>
      </c>
      <c r="S264" s="1">
        <v>24.528300000000002</v>
      </c>
      <c r="T264" s="1"/>
      <c r="U264" s="1">
        <f t="shared" si="32"/>
        <v>-0.14164997358491357</v>
      </c>
      <c r="V264" s="1">
        <f t="shared" si="32"/>
        <v>0.21936281332278856</v>
      </c>
      <c r="W264" s="1">
        <f t="shared" si="35"/>
        <v>0.18419019740188883</v>
      </c>
      <c r="X264" s="1" t="s">
        <v>32</v>
      </c>
      <c r="Y264" s="1" t="s">
        <v>37</v>
      </c>
      <c r="Z264" s="1">
        <f t="shared" si="34"/>
        <v>14</v>
      </c>
      <c r="AA264" s="1" t="str">
        <f t="shared" si="36"/>
        <v>low quality</v>
      </c>
    </row>
    <row r="265" spans="1:27" x14ac:dyDescent="0.4">
      <c r="A265" s="1">
        <v>264</v>
      </c>
      <c r="B265" s="1">
        <v>24</v>
      </c>
      <c r="C265" s="1" t="s">
        <v>168</v>
      </c>
      <c r="D265" s="1">
        <v>2019</v>
      </c>
      <c r="E265" s="1" t="s">
        <v>169</v>
      </c>
      <c r="F265" s="1" t="s">
        <v>23</v>
      </c>
      <c r="G265" s="1"/>
      <c r="H265" s="1"/>
      <c r="I265" s="1"/>
      <c r="J265" s="1"/>
      <c r="K265" s="1" t="s">
        <v>40</v>
      </c>
      <c r="L265" s="1"/>
      <c r="M265" s="1"/>
      <c r="N265" s="1" t="s">
        <v>25</v>
      </c>
      <c r="O265" s="1"/>
      <c r="P265" s="1">
        <v>8</v>
      </c>
      <c r="Q265" s="1" t="s">
        <v>27</v>
      </c>
      <c r="R265" s="1">
        <v>-16.509399999999999</v>
      </c>
      <c r="S265" s="1">
        <v>16.037700000000001</v>
      </c>
      <c r="T265" s="1"/>
      <c r="U265" s="1">
        <f t="shared" si="32"/>
        <v>-0.18043613531860497</v>
      </c>
      <c r="V265" s="1">
        <f t="shared" si="32"/>
        <v>0.14874495231721319</v>
      </c>
      <c r="W265" s="1">
        <f t="shared" si="35"/>
        <v>0.16794953450807049</v>
      </c>
      <c r="X265" s="1" t="s">
        <v>32</v>
      </c>
      <c r="Y265" s="1" t="s">
        <v>37</v>
      </c>
      <c r="Z265" s="1">
        <f t="shared" si="34"/>
        <v>14</v>
      </c>
      <c r="AA265" s="1" t="str">
        <f t="shared" si="36"/>
        <v>low quality</v>
      </c>
    </row>
    <row r="266" spans="1:27" x14ac:dyDescent="0.4">
      <c r="A266" s="1">
        <v>265</v>
      </c>
      <c r="B266" s="1">
        <v>24</v>
      </c>
      <c r="C266" s="1" t="s">
        <v>168</v>
      </c>
      <c r="D266" s="1">
        <v>2019</v>
      </c>
      <c r="E266" s="1" t="s">
        <v>169</v>
      </c>
      <c r="F266" s="1" t="s">
        <v>23</v>
      </c>
      <c r="G266" s="1"/>
      <c r="H266" s="1"/>
      <c r="I266" s="1" t="s">
        <v>36</v>
      </c>
      <c r="J266" s="1"/>
      <c r="K266" s="1" t="s">
        <v>42</v>
      </c>
      <c r="L266" s="1"/>
      <c r="M266" s="1"/>
      <c r="N266" s="1" t="s">
        <v>25</v>
      </c>
      <c r="O266" s="1"/>
      <c r="P266" s="1">
        <v>20</v>
      </c>
      <c r="Q266" s="1" t="s">
        <v>27</v>
      </c>
      <c r="R266" s="1">
        <v>-14.6226</v>
      </c>
      <c r="S266" s="1">
        <v>16.037700000000001</v>
      </c>
      <c r="T266" s="1"/>
      <c r="U266" s="1">
        <f t="shared" si="32"/>
        <v>-0.15808875721845955</v>
      </c>
      <c r="V266" s="1">
        <f t="shared" si="32"/>
        <v>0.14874495231721319</v>
      </c>
      <c r="W266" s="1">
        <f t="shared" si="35"/>
        <v>0.15654781098758813</v>
      </c>
      <c r="X266" s="1" t="s">
        <v>32</v>
      </c>
      <c r="Y266" s="1" t="s">
        <v>37</v>
      </c>
      <c r="Z266" s="1">
        <f t="shared" si="34"/>
        <v>14</v>
      </c>
      <c r="AA266" s="1" t="str">
        <f t="shared" si="36"/>
        <v>low quality</v>
      </c>
    </row>
    <row r="267" spans="1:27" x14ac:dyDescent="0.4">
      <c r="A267" s="1">
        <v>266</v>
      </c>
      <c r="B267" s="1">
        <v>24</v>
      </c>
      <c r="C267" s="1" t="s">
        <v>168</v>
      </c>
      <c r="D267" s="1">
        <v>2019</v>
      </c>
      <c r="E267" s="1" t="s">
        <v>169</v>
      </c>
      <c r="F267" s="1" t="s">
        <v>23</v>
      </c>
      <c r="G267" s="1"/>
      <c r="H267" s="1"/>
      <c r="I267" s="1"/>
      <c r="J267" s="1"/>
      <c r="K267" s="1" t="s">
        <v>40</v>
      </c>
      <c r="L267" s="1"/>
      <c r="M267" s="1"/>
      <c r="N267" s="1" t="s">
        <v>25</v>
      </c>
      <c r="O267" s="1"/>
      <c r="P267" s="1">
        <v>8</v>
      </c>
      <c r="Q267" s="1" t="s">
        <v>27</v>
      </c>
      <c r="R267" s="1">
        <v>-23.584900000000001</v>
      </c>
      <c r="S267" s="1">
        <v>4.7169800000000004</v>
      </c>
      <c r="T267" s="1"/>
      <c r="U267" s="1">
        <f t="shared" si="32"/>
        <v>-0.26898986536555702</v>
      </c>
      <c r="V267" s="1">
        <f t="shared" si="32"/>
        <v>4.609109638945616E-2</v>
      </c>
      <c r="W267" s="1">
        <f t="shared" si="35"/>
        <v>0.16075559273214959</v>
      </c>
      <c r="X267" s="1" t="s">
        <v>32</v>
      </c>
      <c r="Y267" s="1" t="s">
        <v>37</v>
      </c>
      <c r="Z267" s="1">
        <f t="shared" si="34"/>
        <v>14</v>
      </c>
      <c r="AA267" s="1" t="str">
        <f t="shared" si="36"/>
        <v>low quality</v>
      </c>
    </row>
    <row r="268" spans="1:27" x14ac:dyDescent="0.4">
      <c r="A268" s="1">
        <v>267</v>
      </c>
      <c r="B268" s="1">
        <v>24</v>
      </c>
      <c r="C268" s="1" t="s">
        <v>168</v>
      </c>
      <c r="D268" s="1">
        <v>2019</v>
      </c>
      <c r="E268" s="1" t="s">
        <v>169</v>
      </c>
      <c r="F268" s="1" t="s">
        <v>23</v>
      </c>
      <c r="G268" s="1"/>
      <c r="H268" s="1"/>
      <c r="I268" s="1"/>
      <c r="J268" s="1"/>
      <c r="K268" s="1" t="s">
        <v>40</v>
      </c>
      <c r="L268" s="1"/>
      <c r="M268" s="1"/>
      <c r="N268" s="1" t="s">
        <v>25</v>
      </c>
      <c r="O268" s="1"/>
      <c r="P268" s="1">
        <v>5</v>
      </c>
      <c r="Q268" s="1" t="s">
        <v>27</v>
      </c>
      <c r="R268" s="1">
        <v>-18.867899999999999</v>
      </c>
      <c r="S268" s="1">
        <v>13.2075</v>
      </c>
      <c r="T268" s="1"/>
      <c r="U268" s="1">
        <f t="shared" si="32"/>
        <v>-0.20909149553302378</v>
      </c>
      <c r="V268" s="1">
        <f t="shared" si="32"/>
        <v>0.12405223200322532</v>
      </c>
      <c r="W268" s="1">
        <f t="shared" si="35"/>
        <v>0.16997128955931076</v>
      </c>
      <c r="X268" s="1" t="s">
        <v>32</v>
      </c>
      <c r="Y268" s="1" t="s">
        <v>37</v>
      </c>
      <c r="Z268" s="1">
        <f t="shared" si="34"/>
        <v>14</v>
      </c>
      <c r="AA268" s="1" t="str">
        <f t="shared" si="36"/>
        <v>low quality</v>
      </c>
    </row>
    <row r="269" spans="1:27" x14ac:dyDescent="0.4">
      <c r="A269" s="1">
        <v>268</v>
      </c>
      <c r="B269" s="1">
        <v>24</v>
      </c>
      <c r="C269" s="1" t="s">
        <v>168</v>
      </c>
      <c r="D269" s="1">
        <v>2019</v>
      </c>
      <c r="E269" s="1" t="s">
        <v>169</v>
      </c>
      <c r="F269" s="1" t="s">
        <v>23</v>
      </c>
      <c r="G269" s="1"/>
      <c r="H269" s="1"/>
      <c r="I269" s="1"/>
      <c r="J269" s="1"/>
      <c r="K269" s="1" t="s">
        <v>40</v>
      </c>
      <c r="L269" s="1"/>
      <c r="M269" s="1"/>
      <c r="N269" s="1" t="s">
        <v>25</v>
      </c>
      <c r="O269" s="1"/>
      <c r="P269" s="1">
        <v>5</v>
      </c>
      <c r="Q269" s="1" t="s">
        <v>27</v>
      </c>
      <c r="R269" s="1">
        <v>-19.339600000000001</v>
      </c>
      <c r="S269" s="1">
        <v>13.2075</v>
      </c>
      <c r="T269" s="1"/>
      <c r="U269" s="1">
        <f t="shared" si="32"/>
        <v>-0.21492243746763764</v>
      </c>
      <c r="V269" s="1">
        <f t="shared" si="32"/>
        <v>0.12405223200322532</v>
      </c>
      <c r="W269" s="1">
        <f t="shared" si="35"/>
        <v>0.17294625993411375</v>
      </c>
      <c r="X269" s="1" t="s">
        <v>32</v>
      </c>
      <c r="Y269" s="1" t="s">
        <v>37</v>
      </c>
      <c r="Z269" s="1">
        <f t="shared" si="34"/>
        <v>14</v>
      </c>
      <c r="AA269" s="1" t="str">
        <f t="shared" si="36"/>
        <v>low quality</v>
      </c>
    </row>
    <row r="270" spans="1:27" x14ac:dyDescent="0.4">
      <c r="A270" s="1">
        <v>269</v>
      </c>
      <c r="B270" s="1">
        <v>24</v>
      </c>
      <c r="C270" s="1" t="s">
        <v>168</v>
      </c>
      <c r="D270" s="1">
        <v>2019</v>
      </c>
      <c r="E270" s="1" t="s">
        <v>169</v>
      </c>
      <c r="F270" s="1" t="s">
        <v>23</v>
      </c>
      <c r="G270" s="1"/>
      <c r="H270" s="1"/>
      <c r="I270" s="1"/>
      <c r="J270" s="1"/>
      <c r="K270" s="1" t="s">
        <v>38</v>
      </c>
      <c r="L270" s="1"/>
      <c r="M270" s="1"/>
      <c r="N270" s="1" t="s">
        <v>25</v>
      </c>
      <c r="O270" s="1"/>
      <c r="P270" s="1">
        <v>25</v>
      </c>
      <c r="Q270" s="1" t="s">
        <v>27</v>
      </c>
      <c r="R270" s="1">
        <v>-14.1509</v>
      </c>
      <c r="S270" s="1">
        <v>16.037700000000001</v>
      </c>
      <c r="T270" s="1"/>
      <c r="U270" s="1">
        <f t="shared" si="32"/>
        <v>-0.15257908210083937</v>
      </c>
      <c r="V270" s="1">
        <f t="shared" si="32"/>
        <v>0.14874495231721319</v>
      </c>
      <c r="W270" s="1">
        <f t="shared" si="35"/>
        <v>0.15373675225410846</v>
      </c>
      <c r="X270" s="1" t="s">
        <v>32</v>
      </c>
      <c r="Y270" s="1" t="s">
        <v>37</v>
      </c>
      <c r="Z270" s="1">
        <f t="shared" si="34"/>
        <v>14</v>
      </c>
      <c r="AA270" s="1" t="str">
        <f t="shared" si="36"/>
        <v>low quality</v>
      </c>
    </row>
    <row r="271" spans="1:27" x14ac:dyDescent="0.4">
      <c r="A271" s="1">
        <v>270</v>
      </c>
      <c r="B271" s="1">
        <v>24</v>
      </c>
      <c r="C271" s="1" t="s">
        <v>168</v>
      </c>
      <c r="D271" s="1">
        <v>2019</v>
      </c>
      <c r="E271" s="1" t="s">
        <v>169</v>
      </c>
      <c r="F271" s="1" t="s">
        <v>23</v>
      </c>
      <c r="G271" s="1"/>
      <c r="H271" s="1"/>
      <c r="I271" s="1"/>
      <c r="J271" s="1"/>
      <c r="K271" s="1" t="s">
        <v>40</v>
      </c>
      <c r="L271" s="1"/>
      <c r="M271" s="1"/>
      <c r="N271" s="1" t="s">
        <v>25</v>
      </c>
      <c r="O271" s="1"/>
      <c r="P271" s="1">
        <v>8</v>
      </c>
      <c r="Q271" s="1" t="s">
        <v>27</v>
      </c>
      <c r="R271" s="1">
        <v>-28.773599999999998</v>
      </c>
      <c r="S271" s="1">
        <v>-1.88679</v>
      </c>
      <c r="T271" s="1"/>
      <c r="U271" s="1">
        <f t="shared" si="32"/>
        <v>-0.33930664977764036</v>
      </c>
      <c r="V271" s="1">
        <f t="shared" si="32"/>
        <v>-1.9048169970694841E-2</v>
      </c>
      <c r="W271" s="1">
        <f t="shared" si="35"/>
        <v>0.16339718357497218</v>
      </c>
      <c r="X271" s="1" t="s">
        <v>32</v>
      </c>
      <c r="Y271" s="1" t="s">
        <v>37</v>
      </c>
      <c r="Z271" s="1">
        <f t="shared" si="34"/>
        <v>14</v>
      </c>
      <c r="AA271" s="1" t="str">
        <f t="shared" si="36"/>
        <v>low quality</v>
      </c>
    </row>
    <row r="272" spans="1:27" x14ac:dyDescent="0.4">
      <c r="A272" s="1">
        <v>271</v>
      </c>
      <c r="B272" s="1">
        <v>24</v>
      </c>
      <c r="C272" s="1" t="s">
        <v>168</v>
      </c>
      <c r="D272" s="1">
        <v>2019</v>
      </c>
      <c r="E272" s="1" t="s">
        <v>169</v>
      </c>
      <c r="F272" s="1" t="s">
        <v>23</v>
      </c>
      <c r="G272" s="1"/>
      <c r="H272" s="1"/>
      <c r="I272" s="1" t="s">
        <v>82</v>
      </c>
      <c r="J272" s="1"/>
      <c r="K272" s="1" t="s">
        <v>42</v>
      </c>
      <c r="L272" s="1"/>
      <c r="M272" s="1"/>
      <c r="N272" s="1" t="s">
        <v>25</v>
      </c>
      <c r="O272" s="1"/>
      <c r="P272" s="1">
        <v>53</v>
      </c>
      <c r="Q272" s="1" t="s">
        <v>27</v>
      </c>
      <c r="R272" s="1">
        <v>-17.924499999999998</v>
      </c>
      <c r="S272" s="1">
        <v>9.4339600000000008</v>
      </c>
      <c r="T272" s="1"/>
      <c r="U272" s="1">
        <f t="shared" si="32"/>
        <v>-0.19753063062995665</v>
      </c>
      <c r="V272" s="1">
        <f t="shared" si="32"/>
        <v>9.0151076304642183E-2</v>
      </c>
      <c r="W272" s="1">
        <f t="shared" si="35"/>
        <v>0.14677638108908103</v>
      </c>
      <c r="X272" s="1" t="s">
        <v>32</v>
      </c>
      <c r="Y272" s="1" t="s">
        <v>37</v>
      </c>
      <c r="Z272" s="1">
        <f t="shared" si="34"/>
        <v>14</v>
      </c>
      <c r="AA272" s="1" t="str">
        <f t="shared" si="36"/>
        <v>low quality</v>
      </c>
    </row>
    <row r="273" spans="1:27" x14ac:dyDescent="0.4">
      <c r="A273" s="1">
        <v>272</v>
      </c>
      <c r="B273" s="1">
        <v>24</v>
      </c>
      <c r="C273" s="1" t="s">
        <v>168</v>
      </c>
      <c r="D273" s="1">
        <v>2019</v>
      </c>
      <c r="E273" s="1" t="s">
        <v>169</v>
      </c>
      <c r="F273" s="1" t="s">
        <v>23</v>
      </c>
      <c r="G273" s="1"/>
      <c r="H273" s="1"/>
      <c r="I273" s="1"/>
      <c r="J273" s="1"/>
      <c r="K273" s="1" t="s">
        <v>40</v>
      </c>
      <c r="L273" s="1"/>
      <c r="M273" s="1"/>
      <c r="N273" s="1" t="s">
        <v>25</v>
      </c>
      <c r="O273" s="1"/>
      <c r="P273" s="1">
        <v>5</v>
      </c>
      <c r="Q273" s="1" t="s">
        <v>27</v>
      </c>
      <c r="R273" s="1">
        <v>-38.207500000000003</v>
      </c>
      <c r="S273" s="1">
        <v>4.7169800000000004</v>
      </c>
      <c r="T273" s="1"/>
      <c r="U273" s="1">
        <f t="shared" si="32"/>
        <v>-0.48138818811237372</v>
      </c>
      <c r="V273" s="1">
        <f t="shared" si="32"/>
        <v>4.609109638945616E-2</v>
      </c>
      <c r="W273" s="1">
        <f t="shared" si="35"/>
        <v>0.26912208392950504</v>
      </c>
      <c r="X273" s="1" t="s">
        <v>32</v>
      </c>
      <c r="Y273" s="1" t="s">
        <v>37</v>
      </c>
      <c r="Z273" s="1">
        <f t="shared" si="34"/>
        <v>14</v>
      </c>
      <c r="AA273" s="1" t="str">
        <f t="shared" si="36"/>
        <v>low quality</v>
      </c>
    </row>
    <row r="274" spans="1:27" x14ac:dyDescent="0.4">
      <c r="A274" s="1">
        <v>273</v>
      </c>
      <c r="B274" s="1">
        <v>24</v>
      </c>
      <c r="C274" s="1" t="s">
        <v>168</v>
      </c>
      <c r="D274" s="1">
        <v>2019</v>
      </c>
      <c r="E274" s="1" t="s">
        <v>169</v>
      </c>
      <c r="F274" s="1" t="s">
        <v>23</v>
      </c>
      <c r="G274" s="1"/>
      <c r="H274" s="1"/>
      <c r="I274" s="1"/>
      <c r="J274" s="1"/>
      <c r="K274" s="1" t="s">
        <v>38</v>
      </c>
      <c r="L274" s="1"/>
      <c r="M274" s="1"/>
      <c r="N274" s="1" t="s">
        <v>25</v>
      </c>
      <c r="O274" s="1"/>
      <c r="P274" s="1">
        <v>3</v>
      </c>
      <c r="Q274" s="1" t="s">
        <v>27</v>
      </c>
      <c r="R274" s="1">
        <v>-35.8491</v>
      </c>
      <c r="S274" s="1">
        <v>8.49057</v>
      </c>
      <c r="T274" s="1"/>
      <c r="U274" s="1">
        <f t="shared" si="32"/>
        <v>-0.44393206540677749</v>
      </c>
      <c r="V274" s="1">
        <f t="shared" si="32"/>
        <v>8.1493070772921367E-2</v>
      </c>
      <c r="W274" s="1">
        <f t="shared" si="35"/>
        <v>0.26807404907127497</v>
      </c>
      <c r="X274" s="1" t="s">
        <v>32</v>
      </c>
      <c r="Y274" s="1" t="s">
        <v>37</v>
      </c>
      <c r="Z274" s="1">
        <f t="shared" si="34"/>
        <v>14</v>
      </c>
      <c r="AA274" s="1" t="str">
        <f t="shared" si="36"/>
        <v>low quality</v>
      </c>
    </row>
    <row r="275" spans="1:27" x14ac:dyDescent="0.4">
      <c r="A275" s="1">
        <v>274</v>
      </c>
      <c r="B275" s="1">
        <v>24</v>
      </c>
      <c r="C275" s="1" t="s">
        <v>168</v>
      </c>
      <c r="D275" s="1">
        <v>2019</v>
      </c>
      <c r="E275" s="1" t="s">
        <v>169</v>
      </c>
      <c r="F275" s="1" t="s">
        <v>23</v>
      </c>
      <c r="G275" s="1"/>
      <c r="H275" s="1"/>
      <c r="I275" s="1"/>
      <c r="J275" s="1"/>
      <c r="K275" s="1" t="s">
        <v>40</v>
      </c>
      <c r="L275" s="1"/>
      <c r="M275" s="1"/>
      <c r="N275" s="1" t="s">
        <v>25</v>
      </c>
      <c r="O275" s="1"/>
      <c r="P275" s="1">
        <v>4</v>
      </c>
      <c r="Q275" s="1" t="s">
        <v>27</v>
      </c>
      <c r="R275" s="1">
        <v>-40.094299999999997</v>
      </c>
      <c r="S275" s="1">
        <v>0.94339600000000001</v>
      </c>
      <c r="T275" s="1"/>
      <c r="U275" s="1">
        <f t="shared" si="32"/>
        <v>-0.51239852679631714</v>
      </c>
      <c r="V275" s="1">
        <f t="shared" si="32"/>
        <v>9.3897381068483374E-3</v>
      </c>
      <c r="W275" s="1">
        <f t="shared" si="35"/>
        <v>0.266218502501615</v>
      </c>
      <c r="X275" s="1" t="s">
        <v>32</v>
      </c>
      <c r="Y275" s="1" t="s">
        <v>37</v>
      </c>
      <c r="Z275" s="1">
        <f t="shared" si="34"/>
        <v>14</v>
      </c>
      <c r="AA275" s="1" t="str">
        <f t="shared" si="36"/>
        <v>low quality</v>
      </c>
    </row>
    <row r="276" spans="1:27" x14ac:dyDescent="0.4">
      <c r="A276" s="1">
        <v>275</v>
      </c>
      <c r="B276" s="1">
        <v>24</v>
      </c>
      <c r="C276" s="1" t="s">
        <v>168</v>
      </c>
      <c r="D276" s="1">
        <v>2019</v>
      </c>
      <c r="E276" s="1" t="s">
        <v>169</v>
      </c>
      <c r="F276" s="1" t="s">
        <v>23</v>
      </c>
      <c r="G276" s="1"/>
      <c r="H276" s="1"/>
      <c r="I276" s="1" t="s">
        <v>192</v>
      </c>
      <c r="J276" s="1"/>
      <c r="K276" s="1" t="s">
        <v>42</v>
      </c>
      <c r="L276" s="1"/>
      <c r="M276" s="1"/>
      <c r="N276" s="1" t="s">
        <v>25</v>
      </c>
      <c r="O276" s="1"/>
      <c r="P276" s="1">
        <v>14</v>
      </c>
      <c r="Q276" s="1" t="s">
        <v>27</v>
      </c>
      <c r="R276" s="1">
        <v>-35.8491</v>
      </c>
      <c r="S276" s="1">
        <v>4.7169800000000004</v>
      </c>
      <c r="T276" s="1"/>
      <c r="U276" s="1">
        <f t="shared" si="32"/>
        <v>-0.44393206540677749</v>
      </c>
      <c r="V276" s="1">
        <f t="shared" si="32"/>
        <v>4.609109638945616E-2</v>
      </c>
      <c r="W276" s="1">
        <f t="shared" si="35"/>
        <v>0.25001181724297633</v>
      </c>
      <c r="X276" s="1" t="s">
        <v>32</v>
      </c>
      <c r="Y276" s="1" t="s">
        <v>37</v>
      </c>
      <c r="Z276" s="1">
        <f t="shared" si="34"/>
        <v>14</v>
      </c>
      <c r="AA276" s="1" t="str">
        <f t="shared" si="36"/>
        <v>low quality</v>
      </c>
    </row>
    <row r="277" spans="1:27" x14ac:dyDescent="0.4">
      <c r="A277" s="1">
        <v>276</v>
      </c>
      <c r="B277" s="1">
        <v>24</v>
      </c>
      <c r="C277" s="1" t="s">
        <v>168</v>
      </c>
      <c r="D277" s="1">
        <v>2019</v>
      </c>
      <c r="E277" s="1" t="s">
        <v>169</v>
      </c>
      <c r="F277" s="1" t="s">
        <v>23</v>
      </c>
      <c r="G277" s="1"/>
      <c r="H277" s="1"/>
      <c r="I277" s="1" t="s">
        <v>88</v>
      </c>
      <c r="J277" s="1"/>
      <c r="K277" s="1" t="s">
        <v>38</v>
      </c>
      <c r="L277" s="1"/>
      <c r="M277" s="1"/>
      <c r="N277" s="1" t="s">
        <v>25</v>
      </c>
      <c r="O277" s="1"/>
      <c r="P277" s="1">
        <v>13</v>
      </c>
      <c r="Q277" s="1" t="s">
        <v>27</v>
      </c>
      <c r="R277" s="1">
        <v>-6.6037699999999999</v>
      </c>
      <c r="S277" s="1">
        <v>15.0943</v>
      </c>
      <c r="T277" s="1"/>
      <c r="U277" s="1">
        <f t="shared" si="32"/>
        <v>-6.8319205593639548E-2</v>
      </c>
      <c r="V277" s="1">
        <f t="shared" si="32"/>
        <v>0.14058160635883513</v>
      </c>
      <c r="W277" s="1">
        <f t="shared" si="35"/>
        <v>0.1065820469145279</v>
      </c>
      <c r="X277" s="1" t="s">
        <v>32</v>
      </c>
      <c r="Y277" s="1" t="s">
        <v>37</v>
      </c>
      <c r="Z277" s="1">
        <f t="shared" si="34"/>
        <v>14</v>
      </c>
      <c r="AA277" s="1" t="str">
        <f t="shared" si="36"/>
        <v>low quality</v>
      </c>
    </row>
    <row r="278" spans="1:27" x14ac:dyDescent="0.4">
      <c r="A278" s="1">
        <v>277</v>
      </c>
      <c r="B278" s="1">
        <v>25</v>
      </c>
      <c r="C278" s="1" t="s">
        <v>177</v>
      </c>
      <c r="D278" s="1">
        <v>2022</v>
      </c>
      <c r="E278" s="1" t="s">
        <v>178</v>
      </c>
      <c r="F278" s="1" t="s">
        <v>179</v>
      </c>
      <c r="G278" s="1"/>
      <c r="H278" s="1"/>
      <c r="I278" s="1"/>
      <c r="J278" s="1"/>
      <c r="K278" s="1"/>
      <c r="L278" s="1"/>
      <c r="M278" s="1"/>
      <c r="N278" s="1" t="s">
        <v>25</v>
      </c>
      <c r="O278" s="1"/>
      <c r="P278" s="1">
        <v>1006</v>
      </c>
      <c r="Q278" s="1" t="s">
        <v>27</v>
      </c>
      <c r="R278" s="1">
        <v>-10.0847</v>
      </c>
      <c r="S278" s="1">
        <v>-7.1186400000000001</v>
      </c>
      <c r="T278" s="1"/>
      <c r="U278" s="1">
        <f t="shared" si="32"/>
        <v>-0.10630206989203969</v>
      </c>
      <c r="V278" s="1">
        <f t="shared" si="32"/>
        <v>-7.3847206156130107E-2</v>
      </c>
      <c r="W278" s="1">
        <f t="shared" si="35"/>
        <v>1.6558603946892646E-2</v>
      </c>
      <c r="X278" s="1" t="s">
        <v>33</v>
      </c>
      <c r="Y278" s="1" t="s">
        <v>37</v>
      </c>
      <c r="Z278" s="1">
        <f t="shared" ref="Z278:Z341" si="37">2+2+2+2+2+2+2+2</f>
        <v>16</v>
      </c>
      <c r="AA278" s="1" t="str">
        <f t="shared" si="36"/>
        <v>high quality</v>
      </c>
    </row>
    <row r="279" spans="1:27" x14ac:dyDescent="0.4">
      <c r="A279" s="1">
        <v>278</v>
      </c>
      <c r="B279" s="1">
        <v>25</v>
      </c>
      <c r="C279" s="1" t="s">
        <v>177</v>
      </c>
      <c r="D279" s="1">
        <v>2022</v>
      </c>
      <c r="E279" s="1" t="s">
        <v>178</v>
      </c>
      <c r="F279" s="1" t="s">
        <v>179</v>
      </c>
      <c r="G279" s="1"/>
      <c r="H279" s="1" t="s">
        <v>129</v>
      </c>
      <c r="J279" s="1"/>
      <c r="K279" s="1"/>
      <c r="L279" s="1"/>
      <c r="M279" s="1"/>
      <c r="N279" s="1" t="s">
        <v>25</v>
      </c>
      <c r="O279" s="1"/>
      <c r="P279" s="1">
        <v>155</v>
      </c>
      <c r="Q279" s="1" t="s">
        <v>27</v>
      </c>
      <c r="R279" s="1">
        <v>-43.401600000000002</v>
      </c>
      <c r="S279" s="1">
        <v>-30.491800000000001</v>
      </c>
      <c r="T279" s="1"/>
      <c r="U279" s="1">
        <f t="shared" si="32"/>
        <v>-0.56918946972975382</v>
      </c>
      <c r="V279" s="1">
        <f t="shared" si="32"/>
        <v>-0.36372545476558898</v>
      </c>
      <c r="W279" s="1">
        <f t="shared" si="35"/>
        <v>0.1048285790633494</v>
      </c>
      <c r="X279" s="1" t="s">
        <v>33</v>
      </c>
      <c r="Y279" s="1" t="s">
        <v>37</v>
      </c>
      <c r="Z279" s="1">
        <f t="shared" si="37"/>
        <v>16</v>
      </c>
      <c r="AA279" s="1" t="str">
        <f t="shared" si="36"/>
        <v>high quality</v>
      </c>
    </row>
    <row r="280" spans="1:27" x14ac:dyDescent="0.4">
      <c r="A280" s="1">
        <v>279</v>
      </c>
      <c r="B280" s="1">
        <v>25</v>
      </c>
      <c r="C280" s="1" t="s">
        <v>177</v>
      </c>
      <c r="D280" s="1">
        <v>2022</v>
      </c>
      <c r="E280" s="1" t="s">
        <v>178</v>
      </c>
      <c r="F280" s="1" t="s">
        <v>179</v>
      </c>
      <c r="G280" s="1"/>
      <c r="H280" s="1" t="s">
        <v>193</v>
      </c>
      <c r="J280" s="1"/>
      <c r="K280" s="1"/>
      <c r="L280" s="1"/>
      <c r="M280" s="1"/>
      <c r="N280" s="1" t="s">
        <v>25</v>
      </c>
      <c r="O280" s="1"/>
      <c r="P280" s="1">
        <v>116</v>
      </c>
      <c r="Q280" s="1" t="s">
        <v>27</v>
      </c>
      <c r="R280" s="1">
        <v>-6.6393399999999998</v>
      </c>
      <c r="S280" s="1">
        <v>-2.3360699999999999</v>
      </c>
      <c r="T280" s="1"/>
      <c r="U280" s="1">
        <f t="shared" si="32"/>
        <v>-6.8700128626038665E-2</v>
      </c>
      <c r="V280" s="1">
        <f t="shared" si="32"/>
        <v>-2.3637886509530387E-2</v>
      </c>
      <c r="W280" s="1">
        <f t="shared" si="35"/>
        <v>2.2990939855361367E-2</v>
      </c>
      <c r="X280" s="1" t="s">
        <v>33</v>
      </c>
      <c r="Y280" s="1" t="s">
        <v>37</v>
      </c>
      <c r="Z280" s="1">
        <f t="shared" si="37"/>
        <v>16</v>
      </c>
      <c r="AA280" s="1" t="str">
        <f t="shared" si="36"/>
        <v>high quality</v>
      </c>
    </row>
    <row r="281" spans="1:27" x14ac:dyDescent="0.4">
      <c r="A281" s="1">
        <v>280</v>
      </c>
      <c r="B281" s="1">
        <v>25</v>
      </c>
      <c r="C281" s="1" t="s">
        <v>177</v>
      </c>
      <c r="D281" s="1">
        <v>2022</v>
      </c>
      <c r="E281" s="1" t="s">
        <v>178</v>
      </c>
      <c r="F281" s="1" t="s">
        <v>179</v>
      </c>
      <c r="G281" s="1"/>
      <c r="H281" s="1" t="s">
        <v>129</v>
      </c>
      <c r="J281" s="1"/>
      <c r="K281" s="1"/>
      <c r="L281" s="1"/>
      <c r="M281" s="1"/>
      <c r="N281" s="1" t="s">
        <v>25</v>
      </c>
      <c r="O281" s="1"/>
      <c r="P281" s="1">
        <v>90</v>
      </c>
      <c r="Q281" s="1" t="s">
        <v>27</v>
      </c>
      <c r="R281" s="1">
        <v>-1.9672099999999999</v>
      </c>
      <c r="S281" s="1">
        <v>1.9672099999999999</v>
      </c>
      <c r="T281" s="1"/>
      <c r="U281" s="1">
        <f t="shared" si="32"/>
        <v>-1.9868171444150418E-2</v>
      </c>
      <c r="V281" s="1">
        <f t="shared" si="32"/>
        <v>1.9481105025198221E-2</v>
      </c>
      <c r="W281" s="1">
        <f t="shared" si="35"/>
        <v>2.0076161463953388E-2</v>
      </c>
      <c r="X281" s="1" t="s">
        <v>33</v>
      </c>
      <c r="Y281" s="1" t="s">
        <v>37</v>
      </c>
      <c r="Z281" s="1">
        <f t="shared" si="37"/>
        <v>16</v>
      </c>
      <c r="AA281" s="1" t="str">
        <f t="shared" si="36"/>
        <v>high quality</v>
      </c>
    </row>
    <row r="282" spans="1:27" x14ac:dyDescent="0.4">
      <c r="A282" s="1">
        <v>281</v>
      </c>
      <c r="B282" s="1">
        <v>25</v>
      </c>
      <c r="C282" s="1" t="s">
        <v>177</v>
      </c>
      <c r="D282" s="1">
        <v>2022</v>
      </c>
      <c r="E282" s="1" t="s">
        <v>178</v>
      </c>
      <c r="F282" s="1" t="s">
        <v>179</v>
      </c>
      <c r="G282" s="1"/>
      <c r="H282" s="1" t="s">
        <v>46</v>
      </c>
      <c r="J282" s="1"/>
      <c r="K282" s="1"/>
      <c r="L282" s="1"/>
      <c r="M282" s="1"/>
      <c r="N282" s="1" t="s">
        <v>25</v>
      </c>
      <c r="O282" s="1"/>
      <c r="P282" s="1">
        <v>24</v>
      </c>
      <c r="Q282" s="1" t="s">
        <v>27</v>
      </c>
      <c r="R282" s="1">
        <v>0.61475400000000002</v>
      </c>
      <c r="S282" s="1">
        <v>6.2704899999999997</v>
      </c>
      <c r="T282" s="1"/>
      <c r="U282" s="1">
        <f t="shared" si="32"/>
        <v>6.1287209637766113E-3</v>
      </c>
      <c r="V282" s="1">
        <f t="shared" si="32"/>
        <v>6.0817450282654596E-2</v>
      </c>
      <c r="W282" s="1">
        <f t="shared" si="35"/>
        <v>2.790241291779489E-2</v>
      </c>
      <c r="X282" s="1" t="s">
        <v>33</v>
      </c>
      <c r="Y282" s="1" t="s">
        <v>37</v>
      </c>
      <c r="Z282" s="1">
        <f t="shared" si="37"/>
        <v>16</v>
      </c>
      <c r="AA282" s="1" t="str">
        <f t="shared" si="36"/>
        <v>high quality</v>
      </c>
    </row>
    <row r="283" spans="1:27" x14ac:dyDescent="0.4">
      <c r="A283" s="1">
        <v>282</v>
      </c>
      <c r="B283" s="1">
        <v>25</v>
      </c>
      <c r="C283" s="1" t="s">
        <v>177</v>
      </c>
      <c r="D283" s="1">
        <v>2022</v>
      </c>
      <c r="E283" s="1" t="s">
        <v>178</v>
      </c>
      <c r="F283" s="1" t="s">
        <v>179</v>
      </c>
      <c r="G283" s="1"/>
      <c r="H283" s="1" t="s">
        <v>129</v>
      </c>
      <c r="J283" s="1"/>
      <c r="K283" s="1"/>
      <c r="L283" s="1"/>
      <c r="M283" s="1"/>
      <c r="N283" s="1" t="s">
        <v>25</v>
      </c>
      <c r="O283" s="1"/>
      <c r="P283" s="1">
        <v>15</v>
      </c>
      <c r="Q283" s="1" t="s">
        <v>27</v>
      </c>
      <c r="R283" s="1">
        <v>0.61475400000000002</v>
      </c>
      <c r="S283" s="1">
        <v>7.9917999999999996</v>
      </c>
      <c r="T283" s="1"/>
      <c r="U283" s="1">
        <f t="shared" si="32"/>
        <v>6.1287209637766113E-3</v>
      </c>
      <c r="V283" s="1">
        <f t="shared" si="32"/>
        <v>7.6885112327683316E-2</v>
      </c>
      <c r="W283" s="1">
        <f t="shared" si="35"/>
        <v>3.6100199675462609E-2</v>
      </c>
      <c r="X283" s="1" t="s">
        <v>33</v>
      </c>
      <c r="Y283" s="1" t="s">
        <v>37</v>
      </c>
      <c r="Z283" s="1">
        <f t="shared" si="37"/>
        <v>16</v>
      </c>
      <c r="AA283" s="1" t="str">
        <f t="shared" si="36"/>
        <v>high quality</v>
      </c>
    </row>
    <row r="284" spans="1:27" x14ac:dyDescent="0.4">
      <c r="A284" s="1">
        <v>283</v>
      </c>
      <c r="B284" s="1">
        <v>25</v>
      </c>
      <c r="C284" s="1" t="s">
        <v>177</v>
      </c>
      <c r="D284" s="1">
        <v>2022</v>
      </c>
      <c r="E284" s="1" t="s">
        <v>178</v>
      </c>
      <c r="F284" s="1" t="s">
        <v>179</v>
      </c>
      <c r="G284" s="1"/>
      <c r="H284" s="1" t="s">
        <v>46</v>
      </c>
      <c r="J284" s="1"/>
      <c r="K284" s="1"/>
      <c r="L284" s="1"/>
      <c r="M284" s="1"/>
      <c r="N284" s="1" t="s">
        <v>25</v>
      </c>
      <c r="O284" s="1"/>
      <c r="P284" s="1">
        <v>552</v>
      </c>
      <c r="Q284" s="1" t="s">
        <v>27</v>
      </c>
      <c r="R284" s="1">
        <v>-11.0656</v>
      </c>
      <c r="S284" s="1">
        <v>-7.7458999999999998</v>
      </c>
      <c r="T284" s="1"/>
      <c r="U284" s="1">
        <f t="shared" si="32"/>
        <v>-0.11727116668366136</v>
      </c>
      <c r="V284" s="1">
        <f t="shared" si="32"/>
        <v>-8.0623459610635356E-2</v>
      </c>
      <c r="W284" s="1">
        <f t="shared" si="35"/>
        <v>1.8697809731135717E-2</v>
      </c>
      <c r="X284" s="1" t="s">
        <v>33</v>
      </c>
      <c r="Y284" s="1" t="s">
        <v>37</v>
      </c>
      <c r="Z284" s="1">
        <f t="shared" si="37"/>
        <v>16</v>
      </c>
      <c r="AA284" s="1" t="str">
        <f t="shared" si="36"/>
        <v>high quality</v>
      </c>
    </row>
    <row r="285" spans="1:27" x14ac:dyDescent="0.4">
      <c r="A285" s="1">
        <v>284</v>
      </c>
      <c r="B285" s="1">
        <v>25</v>
      </c>
      <c r="C285" s="1" t="s">
        <v>177</v>
      </c>
      <c r="D285" s="1">
        <v>2022</v>
      </c>
      <c r="E285" s="1" t="s">
        <v>178</v>
      </c>
      <c r="F285" s="1" t="s">
        <v>179</v>
      </c>
      <c r="G285" s="1"/>
      <c r="H285" s="1" t="s">
        <v>78</v>
      </c>
      <c r="J285" s="1"/>
      <c r="K285" s="1"/>
      <c r="L285" s="1"/>
      <c r="M285" s="1"/>
      <c r="N285" s="1" t="s">
        <v>25</v>
      </c>
      <c r="O285" s="1"/>
      <c r="P285" s="1">
        <v>54</v>
      </c>
      <c r="Q285" s="1" t="s">
        <v>27</v>
      </c>
      <c r="R285" s="1">
        <v>1.9672099999999999</v>
      </c>
      <c r="S285" s="1">
        <v>6.0245899999999999</v>
      </c>
      <c r="T285" s="1"/>
      <c r="U285" s="1">
        <f t="shared" si="32"/>
        <v>1.9481105025198221E-2</v>
      </c>
      <c r="V285" s="1">
        <f t="shared" si="32"/>
        <v>5.8500862352589042E-2</v>
      </c>
      <c r="W285" s="1">
        <f t="shared" si="35"/>
        <v>1.9908039452750423E-2</v>
      </c>
      <c r="X285" s="1" t="s">
        <v>33</v>
      </c>
      <c r="Y285" s="1" t="s">
        <v>37</v>
      </c>
      <c r="Z285" s="1">
        <f t="shared" si="37"/>
        <v>16</v>
      </c>
      <c r="AA285" s="1" t="str">
        <f t="shared" si="36"/>
        <v>high quality</v>
      </c>
    </row>
    <row r="286" spans="1:27" x14ac:dyDescent="0.4">
      <c r="A286" s="1">
        <v>285</v>
      </c>
      <c r="B286" s="1">
        <v>25</v>
      </c>
      <c r="C286" s="1" t="s">
        <v>177</v>
      </c>
      <c r="D286" s="1">
        <v>2022</v>
      </c>
      <c r="E286" s="1" t="s">
        <v>178</v>
      </c>
      <c r="F286" s="1" t="s">
        <v>179</v>
      </c>
      <c r="G286" s="1" t="s">
        <v>68</v>
      </c>
      <c r="H286" s="1"/>
      <c r="I286" s="1"/>
      <c r="J286" s="1"/>
      <c r="K286" s="1"/>
      <c r="L286" s="1"/>
      <c r="M286" s="1"/>
      <c r="N286" s="1" t="s">
        <v>25</v>
      </c>
      <c r="O286" s="1"/>
      <c r="P286" s="1">
        <v>59</v>
      </c>
      <c r="Q286" s="1" t="s">
        <v>27</v>
      </c>
      <c r="R286" s="1">
        <v>-43.3065</v>
      </c>
      <c r="S286" s="1">
        <v>-29.2742</v>
      </c>
      <c r="T286" s="1"/>
      <c r="U286" s="1">
        <f t="shared" ref="U286:V321" si="38">LN(R286*0.01+1)</f>
        <v>-0.56751062027384591</v>
      </c>
      <c r="V286" s="1">
        <f t="shared" si="38"/>
        <v>-0.34635975744697217</v>
      </c>
      <c r="W286" s="1">
        <f t="shared" si="35"/>
        <v>0.11283207287085395</v>
      </c>
      <c r="X286" s="1" t="s">
        <v>33</v>
      </c>
      <c r="Y286" s="1" t="s">
        <v>37</v>
      </c>
      <c r="Z286" s="1">
        <f t="shared" si="37"/>
        <v>16</v>
      </c>
      <c r="AA286" s="1" t="str">
        <f t="shared" si="36"/>
        <v>high quality</v>
      </c>
    </row>
    <row r="287" spans="1:27" x14ac:dyDescent="0.4">
      <c r="A287" s="1">
        <v>286</v>
      </c>
      <c r="B287" s="1">
        <v>25</v>
      </c>
      <c r="C287" s="1" t="s">
        <v>177</v>
      </c>
      <c r="D287" s="1">
        <v>2022</v>
      </c>
      <c r="E287" s="1" t="s">
        <v>178</v>
      </c>
      <c r="F287" s="1" t="s">
        <v>179</v>
      </c>
      <c r="G287" s="1" t="s">
        <v>102</v>
      </c>
      <c r="H287" s="1"/>
      <c r="I287" s="1"/>
      <c r="J287" s="1"/>
      <c r="K287" s="1"/>
      <c r="L287" s="1"/>
      <c r="M287" s="1"/>
      <c r="N287" s="1" t="s">
        <v>25</v>
      </c>
      <c r="O287" s="1"/>
      <c r="P287" s="1">
        <v>536</v>
      </c>
      <c r="Q287" s="1" t="s">
        <v>27</v>
      </c>
      <c r="R287" s="1">
        <v>-13.3065</v>
      </c>
      <c r="S287" s="1">
        <v>-9.1935500000000001</v>
      </c>
      <c r="T287" s="1"/>
      <c r="U287" s="1">
        <f t="shared" si="38"/>
        <v>-0.14279127617701001</v>
      </c>
      <c r="V287" s="1">
        <f t="shared" si="38"/>
        <v>-9.6439867661436307E-2</v>
      </c>
      <c r="W287" s="1">
        <f t="shared" si="35"/>
        <v>2.3648677814068219E-2</v>
      </c>
      <c r="X287" s="1" t="s">
        <v>33</v>
      </c>
      <c r="Y287" s="1" t="s">
        <v>37</v>
      </c>
      <c r="Z287" s="1">
        <f t="shared" si="37"/>
        <v>16</v>
      </c>
      <c r="AA287" s="1" t="str">
        <f t="shared" si="36"/>
        <v>high quality</v>
      </c>
    </row>
    <row r="288" spans="1:27" x14ac:dyDescent="0.4">
      <c r="A288" s="1">
        <v>287</v>
      </c>
      <c r="B288" s="1">
        <v>25</v>
      </c>
      <c r="C288" s="1" t="s">
        <v>177</v>
      </c>
      <c r="D288" s="1">
        <v>2022</v>
      </c>
      <c r="E288" s="1" t="s">
        <v>178</v>
      </c>
      <c r="F288" s="1" t="s">
        <v>179</v>
      </c>
      <c r="G288" s="1" t="s">
        <v>104</v>
      </c>
      <c r="H288" s="1"/>
      <c r="I288" s="1"/>
      <c r="J288" s="1"/>
      <c r="K288" s="1"/>
      <c r="L288" s="1"/>
      <c r="M288" s="1"/>
      <c r="N288" s="1" t="s">
        <v>25</v>
      </c>
      <c r="O288" s="1"/>
      <c r="P288" s="1">
        <v>272</v>
      </c>
      <c r="Q288" s="1" t="s">
        <v>27</v>
      </c>
      <c r="R288" s="1">
        <v>-10.645200000000001</v>
      </c>
      <c r="S288" s="1">
        <v>-6.1693499999999997</v>
      </c>
      <c r="T288" s="1"/>
      <c r="U288" s="1">
        <f t="shared" si="38"/>
        <v>-0.11255522450494365</v>
      </c>
      <c r="V288" s="1">
        <f t="shared" si="38"/>
        <v>-6.3678624288194222E-2</v>
      </c>
      <c r="W288" s="1">
        <f t="shared" si="35"/>
        <v>2.4937040926912974E-2</v>
      </c>
      <c r="X288" s="1" t="s">
        <v>33</v>
      </c>
      <c r="Y288" s="1" t="s">
        <v>37</v>
      </c>
      <c r="Z288" s="1">
        <f t="shared" si="37"/>
        <v>16</v>
      </c>
      <c r="AA288" s="1" t="str">
        <f t="shared" si="36"/>
        <v>high quality</v>
      </c>
    </row>
    <row r="289" spans="1:27" x14ac:dyDescent="0.4">
      <c r="A289" s="1">
        <v>288</v>
      </c>
      <c r="B289" s="1">
        <v>25</v>
      </c>
      <c r="C289" s="1" t="s">
        <v>177</v>
      </c>
      <c r="D289" s="1">
        <v>2022</v>
      </c>
      <c r="E289" s="1" t="s">
        <v>178</v>
      </c>
      <c r="F289" s="1" t="s">
        <v>179</v>
      </c>
      <c r="G289" s="1" t="s">
        <v>104</v>
      </c>
      <c r="H289" s="1"/>
      <c r="I289" s="1"/>
      <c r="J289" s="1"/>
      <c r="K289" s="1"/>
      <c r="L289" s="1"/>
      <c r="M289" s="1"/>
      <c r="N289" s="1" t="s">
        <v>25</v>
      </c>
      <c r="O289" s="1"/>
      <c r="P289" s="1">
        <v>112</v>
      </c>
      <c r="Q289" s="1" t="s">
        <v>27</v>
      </c>
      <c r="R289" s="1">
        <v>-1.2096800000000001</v>
      </c>
      <c r="S289" s="1">
        <v>10.0403</v>
      </c>
      <c r="T289" s="1"/>
      <c r="U289" s="1">
        <f t="shared" si="38"/>
        <v>-1.217056174270453E-2</v>
      </c>
      <c r="V289" s="1">
        <f t="shared" si="38"/>
        <v>9.5676476345918374E-2</v>
      </c>
      <c r="W289" s="1">
        <f t="shared" si="35"/>
        <v>5.5023999024807604E-2</v>
      </c>
      <c r="X289" s="1" t="s">
        <v>33</v>
      </c>
      <c r="Y289" s="1" t="s">
        <v>37</v>
      </c>
      <c r="Z289" s="1">
        <f t="shared" si="37"/>
        <v>16</v>
      </c>
      <c r="AA289" s="1" t="str">
        <f t="shared" si="36"/>
        <v>high quality</v>
      </c>
    </row>
    <row r="290" spans="1:27" x14ac:dyDescent="0.4">
      <c r="A290" s="1">
        <v>289</v>
      </c>
      <c r="B290" s="1">
        <v>25</v>
      </c>
      <c r="C290" s="1" t="s">
        <v>177</v>
      </c>
      <c r="D290" s="1">
        <v>2022</v>
      </c>
      <c r="E290" s="1" t="s">
        <v>178</v>
      </c>
      <c r="F290" s="1" t="s">
        <v>179</v>
      </c>
      <c r="G290" s="1" t="s">
        <v>76</v>
      </c>
      <c r="H290" s="1"/>
      <c r="I290" s="1"/>
      <c r="J290" s="1"/>
      <c r="K290" s="1"/>
      <c r="L290" s="1"/>
      <c r="M290" s="1"/>
      <c r="N290" s="1" t="s">
        <v>25</v>
      </c>
      <c r="O290" s="1"/>
      <c r="P290" s="1">
        <v>27</v>
      </c>
      <c r="Q290" s="1" t="s">
        <v>27</v>
      </c>
      <c r="R290" s="1">
        <v>8.9516100000000005</v>
      </c>
      <c r="S290" s="1">
        <v>14.5161</v>
      </c>
      <c r="T290" s="1"/>
      <c r="U290" s="1">
        <f t="shared" si="38"/>
        <v>8.5733652714187744E-2</v>
      </c>
      <c r="V290" s="1">
        <f t="shared" si="38"/>
        <v>0.13554523847506506</v>
      </c>
      <c r="W290" s="1">
        <f t="shared" si="35"/>
        <v>2.5414074367794547E-2</v>
      </c>
      <c r="X290" s="1" t="s">
        <v>33</v>
      </c>
      <c r="Y290" s="1" t="s">
        <v>37</v>
      </c>
      <c r="Z290" s="1">
        <f t="shared" si="37"/>
        <v>16</v>
      </c>
      <c r="AA290" s="1" t="str">
        <f t="shared" si="36"/>
        <v>high quality</v>
      </c>
    </row>
    <row r="291" spans="1:27" x14ac:dyDescent="0.4">
      <c r="A291" s="1">
        <v>290</v>
      </c>
      <c r="B291" s="1">
        <v>25</v>
      </c>
      <c r="C291" s="1" t="s">
        <v>177</v>
      </c>
      <c r="D291" s="1">
        <v>2022</v>
      </c>
      <c r="E291" s="1" t="s">
        <v>178</v>
      </c>
      <c r="F291" s="1" t="s">
        <v>179</v>
      </c>
      <c r="G291" s="1"/>
      <c r="H291" s="1"/>
      <c r="I291" s="1"/>
      <c r="J291" s="1"/>
      <c r="K291" s="1" t="s">
        <v>64</v>
      </c>
      <c r="L291" s="1"/>
      <c r="M291" s="1"/>
      <c r="N291" s="1" t="s">
        <v>25</v>
      </c>
      <c r="O291" s="1"/>
      <c r="P291" s="1">
        <v>35</v>
      </c>
      <c r="Q291" s="1" t="s">
        <v>27</v>
      </c>
      <c r="R291" s="1">
        <v>-15.882400000000001</v>
      </c>
      <c r="S291" s="1">
        <v>-7.7205899999999996</v>
      </c>
      <c r="T291" s="1"/>
      <c r="U291" s="1">
        <f t="shared" si="38"/>
        <v>-0.17295436623107049</v>
      </c>
      <c r="V291" s="1">
        <f t="shared" si="38"/>
        <v>-8.034914628771965E-2</v>
      </c>
      <c r="W291" s="1">
        <f t="shared" si="35"/>
        <v>4.7247561195587165E-2</v>
      </c>
      <c r="X291" s="1" t="s">
        <v>33</v>
      </c>
      <c r="Y291" s="1" t="s">
        <v>37</v>
      </c>
      <c r="Z291" s="1">
        <f t="shared" si="37"/>
        <v>16</v>
      </c>
      <c r="AA291" s="1" t="str">
        <f t="shared" si="36"/>
        <v>high quality</v>
      </c>
    </row>
    <row r="292" spans="1:27" x14ac:dyDescent="0.4">
      <c r="A292" s="1">
        <v>291</v>
      </c>
      <c r="B292" s="1">
        <v>25</v>
      </c>
      <c r="C292" s="1" t="s">
        <v>177</v>
      </c>
      <c r="D292" s="1">
        <v>2022</v>
      </c>
      <c r="E292" s="1" t="s">
        <v>178</v>
      </c>
      <c r="F292" s="1" t="s">
        <v>179</v>
      </c>
      <c r="G292" s="1"/>
      <c r="H292" s="1"/>
      <c r="I292" s="1"/>
      <c r="J292" s="1"/>
      <c r="K292" s="1" t="s">
        <v>64</v>
      </c>
      <c r="L292" s="1"/>
      <c r="M292" s="1"/>
      <c r="N292" s="1" t="s">
        <v>25</v>
      </c>
      <c r="O292" s="1"/>
      <c r="P292" s="1">
        <v>21</v>
      </c>
      <c r="Q292" s="1" t="s">
        <v>27</v>
      </c>
      <c r="R292" s="1">
        <v>-31.985299999999999</v>
      </c>
      <c r="S292" s="1">
        <v>-16.323499999999999</v>
      </c>
      <c r="T292" s="1"/>
      <c r="U292" s="1">
        <f t="shared" si="38"/>
        <v>-0.38544632770416265</v>
      </c>
      <c r="V292" s="1">
        <f t="shared" si="38"/>
        <v>-0.17821201255003441</v>
      </c>
      <c r="W292" s="1">
        <f t="shared" si="35"/>
        <v>0.1057317934459838</v>
      </c>
      <c r="X292" s="1" t="s">
        <v>33</v>
      </c>
      <c r="Y292" s="1" t="s">
        <v>37</v>
      </c>
      <c r="Z292" s="1">
        <f t="shared" si="37"/>
        <v>16</v>
      </c>
      <c r="AA292" s="1" t="str">
        <f t="shared" si="36"/>
        <v>high quality</v>
      </c>
    </row>
    <row r="293" spans="1:27" x14ac:dyDescent="0.4">
      <c r="A293" s="1">
        <v>292</v>
      </c>
      <c r="B293" s="1">
        <v>25</v>
      </c>
      <c r="C293" s="1" t="s">
        <v>177</v>
      </c>
      <c r="D293" s="1">
        <v>2022</v>
      </c>
      <c r="E293" s="1" t="s">
        <v>178</v>
      </c>
      <c r="F293" s="1" t="s">
        <v>179</v>
      </c>
      <c r="G293" s="1"/>
      <c r="H293" s="1"/>
      <c r="I293" s="1"/>
      <c r="J293" s="1"/>
      <c r="K293" s="1" t="s">
        <v>64</v>
      </c>
      <c r="L293" s="1"/>
      <c r="M293" s="1"/>
      <c r="N293" s="1" t="s">
        <v>25</v>
      </c>
      <c r="O293" s="1"/>
      <c r="P293" s="1">
        <v>32</v>
      </c>
      <c r="Q293" s="1" t="s">
        <v>27</v>
      </c>
      <c r="R293" s="1">
        <v>-7.5</v>
      </c>
      <c r="S293" s="1">
        <v>-4.8529400000000003</v>
      </c>
      <c r="T293" s="1"/>
      <c r="U293" s="1">
        <f t="shared" si="38"/>
        <v>-7.7961541469711806E-2</v>
      </c>
      <c r="V293" s="1">
        <f t="shared" si="38"/>
        <v>-4.9746491304491519E-2</v>
      </c>
      <c r="W293" s="1">
        <f t="shared" si="35"/>
        <v>1.4395433757765454E-2</v>
      </c>
      <c r="X293" s="1" t="s">
        <v>33</v>
      </c>
      <c r="Y293" s="1" t="s">
        <v>37</v>
      </c>
      <c r="Z293" s="1">
        <f t="shared" si="37"/>
        <v>16</v>
      </c>
      <c r="AA293" s="1" t="str">
        <f t="shared" si="36"/>
        <v>high quality</v>
      </c>
    </row>
    <row r="294" spans="1:27" x14ac:dyDescent="0.4">
      <c r="A294" s="1">
        <v>293</v>
      </c>
      <c r="B294" s="1">
        <v>25</v>
      </c>
      <c r="C294" s="1" t="s">
        <v>177</v>
      </c>
      <c r="D294" s="1">
        <v>2022</v>
      </c>
      <c r="E294" s="1" t="s">
        <v>178</v>
      </c>
      <c r="F294" s="1" t="s">
        <v>179</v>
      </c>
      <c r="G294" s="1"/>
      <c r="H294" s="1"/>
      <c r="I294" s="1"/>
      <c r="J294" s="1"/>
      <c r="K294" s="1" t="s">
        <v>64</v>
      </c>
      <c r="L294" s="1"/>
      <c r="M294" s="1"/>
      <c r="N294" s="1" t="s">
        <v>25</v>
      </c>
      <c r="O294" s="1"/>
      <c r="P294" s="1">
        <v>42</v>
      </c>
      <c r="Q294" s="1" t="s">
        <v>27</v>
      </c>
      <c r="R294" s="1">
        <v>-5.9558799999999996</v>
      </c>
      <c r="S294" s="1">
        <v>1.98529</v>
      </c>
      <c r="T294" s="1"/>
      <c r="U294" s="1">
        <f t="shared" si="38"/>
        <v>-6.1406152131708816E-2</v>
      </c>
      <c r="V294" s="1">
        <f t="shared" si="38"/>
        <v>1.9658401209823265E-2</v>
      </c>
      <c r="W294" s="1">
        <f t="shared" si="35"/>
        <v>4.135946599057759E-2</v>
      </c>
      <c r="X294" s="1" t="s">
        <v>33</v>
      </c>
      <c r="Y294" s="1" t="s">
        <v>37</v>
      </c>
      <c r="Z294" s="1">
        <f t="shared" si="37"/>
        <v>16</v>
      </c>
      <c r="AA294" s="1" t="str">
        <f t="shared" si="36"/>
        <v>high quality</v>
      </c>
    </row>
    <row r="295" spans="1:27" x14ac:dyDescent="0.4">
      <c r="A295" s="1">
        <v>294</v>
      </c>
      <c r="B295" s="1">
        <v>25</v>
      </c>
      <c r="C295" s="1" t="s">
        <v>177</v>
      </c>
      <c r="D295" s="1">
        <v>2022</v>
      </c>
      <c r="E295" s="1" t="s">
        <v>178</v>
      </c>
      <c r="F295" s="1" t="s">
        <v>179</v>
      </c>
      <c r="G295" s="1"/>
      <c r="H295" s="1"/>
      <c r="I295" s="1"/>
      <c r="J295" s="1"/>
      <c r="K295" s="1" t="s">
        <v>64</v>
      </c>
      <c r="L295" s="1"/>
      <c r="M295" s="1"/>
      <c r="N295" s="1" t="s">
        <v>25</v>
      </c>
      <c r="O295" s="1"/>
      <c r="P295" s="1">
        <v>11</v>
      </c>
      <c r="Q295" s="1" t="s">
        <v>27</v>
      </c>
      <c r="R295" s="1">
        <v>-11.25</v>
      </c>
      <c r="S295" s="1">
        <v>3.5294099999999999</v>
      </c>
      <c r="T295" s="1"/>
      <c r="U295" s="1">
        <f t="shared" si="38"/>
        <v>-0.11934675763256625</v>
      </c>
      <c r="V295" s="1">
        <f t="shared" si="38"/>
        <v>3.4685540942435325E-2</v>
      </c>
      <c r="W295" s="1">
        <f t="shared" si="35"/>
        <v>7.8587907436225291E-2</v>
      </c>
      <c r="X295" s="1" t="s">
        <v>33</v>
      </c>
      <c r="Y295" s="1" t="s">
        <v>37</v>
      </c>
      <c r="Z295" s="1">
        <f t="shared" si="37"/>
        <v>16</v>
      </c>
      <c r="AA295" s="1" t="str">
        <f t="shared" si="36"/>
        <v>high quality</v>
      </c>
    </row>
    <row r="296" spans="1:27" x14ac:dyDescent="0.4">
      <c r="A296" s="1">
        <v>295</v>
      </c>
      <c r="B296" s="1">
        <v>25</v>
      </c>
      <c r="C296" s="1" t="s">
        <v>177</v>
      </c>
      <c r="D296" s="1">
        <v>2022</v>
      </c>
      <c r="E296" s="1" t="s">
        <v>178</v>
      </c>
      <c r="F296" s="1" t="s">
        <v>179</v>
      </c>
      <c r="G296" s="1"/>
      <c r="H296" s="1"/>
      <c r="I296" s="1"/>
      <c r="J296" s="1"/>
      <c r="K296" s="1" t="s">
        <v>64</v>
      </c>
      <c r="L296" s="1"/>
      <c r="M296" s="1"/>
      <c r="N296" s="1" t="s">
        <v>25</v>
      </c>
      <c r="O296" s="1"/>
      <c r="P296" s="1">
        <v>7</v>
      </c>
      <c r="Q296" s="1" t="s">
        <v>27</v>
      </c>
      <c r="R296" s="1">
        <v>-34.632399999999997</v>
      </c>
      <c r="S296" s="1">
        <v>-8.1617599999999992</v>
      </c>
      <c r="T296" s="1"/>
      <c r="U296" s="1">
        <f t="shared" si="38"/>
        <v>-0.42514346312646345</v>
      </c>
      <c r="V296" s="1">
        <f t="shared" si="38"/>
        <v>-8.5141417363528482E-2</v>
      </c>
      <c r="W296" s="1">
        <f t="shared" si="35"/>
        <v>0.17347043151170152</v>
      </c>
      <c r="X296" s="1" t="s">
        <v>33</v>
      </c>
      <c r="Y296" s="1" t="s">
        <v>37</v>
      </c>
      <c r="Z296" s="1">
        <f t="shared" si="37"/>
        <v>16</v>
      </c>
      <c r="AA296" s="1" t="str">
        <f t="shared" si="36"/>
        <v>high quality</v>
      </c>
    </row>
    <row r="297" spans="1:27" x14ac:dyDescent="0.4">
      <c r="A297" s="1">
        <v>296</v>
      </c>
      <c r="B297" s="1">
        <v>25</v>
      </c>
      <c r="C297" s="1" t="s">
        <v>177</v>
      </c>
      <c r="D297" s="1">
        <v>2022</v>
      </c>
      <c r="E297" s="1" t="s">
        <v>178</v>
      </c>
      <c r="F297" s="1" t="s">
        <v>179</v>
      </c>
      <c r="G297" s="1"/>
      <c r="H297" s="1"/>
      <c r="I297" s="1"/>
      <c r="J297" s="1"/>
      <c r="K297" s="1" t="s">
        <v>38</v>
      </c>
      <c r="L297" s="1"/>
      <c r="M297" s="1"/>
      <c r="N297" s="1" t="s">
        <v>25</v>
      </c>
      <c r="O297" s="1"/>
      <c r="P297" s="1">
        <v>81</v>
      </c>
      <c r="Q297" s="1" t="s">
        <v>27</v>
      </c>
      <c r="R297" s="1">
        <v>-9.7058800000000005</v>
      </c>
      <c r="S297" s="1">
        <v>-3.3088199999999999</v>
      </c>
      <c r="T297" s="1"/>
      <c r="U297" s="1">
        <f t="shared" si="38"/>
        <v>-0.10209784396437833</v>
      </c>
      <c r="V297" s="1">
        <f t="shared" si="38"/>
        <v>-3.3647997616332304E-2</v>
      </c>
      <c r="W297" s="1">
        <f t="shared" si="35"/>
        <v>3.4923390993901036E-2</v>
      </c>
      <c r="X297" s="1" t="s">
        <v>33</v>
      </c>
      <c r="Y297" s="1" t="s">
        <v>37</v>
      </c>
      <c r="Z297" s="1">
        <f t="shared" si="37"/>
        <v>16</v>
      </c>
      <c r="AA297" s="1" t="str">
        <f t="shared" si="36"/>
        <v>high quality</v>
      </c>
    </row>
    <row r="298" spans="1:27" x14ac:dyDescent="0.4">
      <c r="A298" s="1">
        <v>297</v>
      </c>
      <c r="B298" s="1">
        <v>25</v>
      </c>
      <c r="C298" s="1" t="s">
        <v>177</v>
      </c>
      <c r="D298" s="1">
        <v>2022</v>
      </c>
      <c r="E298" s="1" t="s">
        <v>178</v>
      </c>
      <c r="F298" s="1" t="s">
        <v>179</v>
      </c>
      <c r="G298" s="1"/>
      <c r="H298" s="1"/>
      <c r="I298" s="1"/>
      <c r="J298" s="1"/>
      <c r="K298" s="1" t="s">
        <v>38</v>
      </c>
      <c r="L298" s="1"/>
      <c r="M298" s="1"/>
      <c r="N298" s="1" t="s">
        <v>25</v>
      </c>
      <c r="O298" s="1"/>
      <c r="P298" s="1">
        <v>151</v>
      </c>
      <c r="Q298" s="1" t="s">
        <v>27</v>
      </c>
      <c r="R298" s="1">
        <v>4.1911800000000001</v>
      </c>
      <c r="S298" s="1">
        <v>8.6029400000000003</v>
      </c>
      <c r="T298" s="1"/>
      <c r="U298" s="1">
        <f t="shared" si="38"/>
        <v>4.1057294834964723E-2</v>
      </c>
      <c r="V298" s="1">
        <f t="shared" si="38"/>
        <v>8.2528292968512856E-2</v>
      </c>
      <c r="W298" s="1">
        <f t="shared" si="35"/>
        <v>2.1158672517116395E-2</v>
      </c>
      <c r="X298" s="1" t="s">
        <v>33</v>
      </c>
      <c r="Y298" s="1" t="s">
        <v>37</v>
      </c>
      <c r="Z298" s="1">
        <f t="shared" si="37"/>
        <v>16</v>
      </c>
      <c r="AA298" s="1" t="str">
        <f t="shared" si="36"/>
        <v>high quality</v>
      </c>
    </row>
    <row r="299" spans="1:27" x14ac:dyDescent="0.4">
      <c r="A299" s="1">
        <v>298</v>
      </c>
      <c r="B299" s="1">
        <v>25</v>
      </c>
      <c r="C299" s="1" t="s">
        <v>177</v>
      </c>
      <c r="D299" s="1">
        <v>2022</v>
      </c>
      <c r="E299" s="1" t="s">
        <v>178</v>
      </c>
      <c r="F299" s="1" t="s">
        <v>179</v>
      </c>
      <c r="G299" s="1"/>
      <c r="H299" s="1"/>
      <c r="I299" s="1"/>
      <c r="J299" s="1"/>
      <c r="K299" s="1" t="s">
        <v>38</v>
      </c>
      <c r="L299" s="1"/>
      <c r="M299" s="1"/>
      <c r="N299" s="1" t="s">
        <v>25</v>
      </c>
      <c r="O299" s="1"/>
      <c r="P299" s="1">
        <v>114</v>
      </c>
      <c r="Q299" s="1" t="s">
        <v>27</v>
      </c>
      <c r="R299" s="1">
        <v>3.0882399999999999</v>
      </c>
      <c r="S299" s="1">
        <v>6.3970599999999997</v>
      </c>
      <c r="T299" s="1"/>
      <c r="U299" s="1">
        <f t="shared" si="38"/>
        <v>3.0415134513509502E-2</v>
      </c>
      <c r="V299" s="1">
        <f t="shared" si="38"/>
        <v>6.2007758958746155E-2</v>
      </c>
      <c r="W299" s="1">
        <f t="shared" si="35"/>
        <v>1.6118685941447271E-2</v>
      </c>
      <c r="X299" s="1" t="s">
        <v>33</v>
      </c>
      <c r="Y299" s="1" t="s">
        <v>37</v>
      </c>
      <c r="Z299" s="1">
        <f t="shared" si="37"/>
        <v>16</v>
      </c>
      <c r="AA299" s="1" t="str">
        <f t="shared" si="36"/>
        <v>high quality</v>
      </c>
    </row>
    <row r="300" spans="1:27" x14ac:dyDescent="0.4">
      <c r="A300" s="1">
        <v>299</v>
      </c>
      <c r="B300" s="1">
        <v>25</v>
      </c>
      <c r="C300" s="1" t="s">
        <v>177</v>
      </c>
      <c r="D300" s="1">
        <v>2022</v>
      </c>
      <c r="E300" s="1" t="s">
        <v>178</v>
      </c>
      <c r="F300" s="1" t="s">
        <v>179</v>
      </c>
      <c r="G300" s="1"/>
      <c r="H300" s="1"/>
      <c r="I300" s="1"/>
      <c r="J300" s="1"/>
      <c r="K300" s="1" t="s">
        <v>38</v>
      </c>
      <c r="L300" s="1"/>
      <c r="M300" s="1"/>
      <c r="N300" s="1" t="s">
        <v>25</v>
      </c>
      <c r="O300" s="1"/>
      <c r="P300" s="1">
        <v>18</v>
      </c>
      <c r="Q300" s="1" t="s">
        <v>27</v>
      </c>
      <c r="R300" s="1">
        <v>-7.7205899999999996</v>
      </c>
      <c r="S300" s="1">
        <v>21.838200000000001</v>
      </c>
      <c r="T300" s="1"/>
      <c r="U300" s="1">
        <f t="shared" si="38"/>
        <v>-8.034914628771965E-2</v>
      </c>
      <c r="V300" s="1">
        <f t="shared" si="38"/>
        <v>0.19752374901627848</v>
      </c>
      <c r="W300" s="1">
        <f t="shared" si="35"/>
        <v>0.14177188535918273</v>
      </c>
      <c r="X300" s="1" t="s">
        <v>33</v>
      </c>
      <c r="Y300" s="1" t="s">
        <v>37</v>
      </c>
      <c r="Z300" s="1">
        <f t="shared" si="37"/>
        <v>16</v>
      </c>
      <c r="AA300" s="1" t="str">
        <f t="shared" si="36"/>
        <v>high quality</v>
      </c>
    </row>
    <row r="301" spans="1:27" x14ac:dyDescent="0.4">
      <c r="A301" s="1">
        <v>300</v>
      </c>
      <c r="B301" s="1">
        <v>25</v>
      </c>
      <c r="C301" s="1" t="s">
        <v>177</v>
      </c>
      <c r="D301" s="1">
        <v>2022</v>
      </c>
      <c r="E301" s="1" t="s">
        <v>178</v>
      </c>
      <c r="F301" s="1" t="s">
        <v>179</v>
      </c>
      <c r="G301" s="1"/>
      <c r="H301" s="1"/>
      <c r="I301" s="1"/>
      <c r="J301" s="1"/>
      <c r="K301" s="1" t="s">
        <v>38</v>
      </c>
      <c r="L301" s="1"/>
      <c r="M301" s="1"/>
      <c r="N301" s="1" t="s">
        <v>25</v>
      </c>
      <c r="O301" s="1"/>
      <c r="P301" s="1">
        <v>28</v>
      </c>
      <c r="Q301" s="1" t="s">
        <v>27</v>
      </c>
      <c r="R301" s="1">
        <v>-11.911799999999999</v>
      </c>
      <c r="S301" s="1">
        <v>6.8382399999999999</v>
      </c>
      <c r="T301" s="1"/>
      <c r="U301" s="1">
        <f t="shared" si="38"/>
        <v>-0.126831600722563</v>
      </c>
      <c r="V301" s="1">
        <f t="shared" si="38"/>
        <v>6.6145728886983918E-2</v>
      </c>
      <c r="W301" s="1">
        <f t="shared" si="35"/>
        <v>9.845782122936067E-2</v>
      </c>
      <c r="X301" s="1" t="s">
        <v>33</v>
      </c>
      <c r="Y301" s="1" t="s">
        <v>37</v>
      </c>
      <c r="Z301" s="1">
        <f t="shared" si="37"/>
        <v>16</v>
      </c>
      <c r="AA301" s="1" t="str">
        <f t="shared" si="36"/>
        <v>high quality</v>
      </c>
    </row>
    <row r="302" spans="1:27" x14ac:dyDescent="0.4">
      <c r="A302" s="1">
        <v>301</v>
      </c>
      <c r="B302" s="1">
        <v>25</v>
      </c>
      <c r="C302" s="1" t="s">
        <v>177</v>
      </c>
      <c r="D302" s="1">
        <v>2022</v>
      </c>
      <c r="E302" s="1" t="s">
        <v>178</v>
      </c>
      <c r="F302" s="1" t="s">
        <v>179</v>
      </c>
      <c r="G302" s="1"/>
      <c r="H302" s="1"/>
      <c r="I302" s="1"/>
      <c r="J302" s="1"/>
      <c r="K302" s="1" t="s">
        <v>38</v>
      </c>
      <c r="L302" s="1"/>
      <c r="M302" s="1"/>
      <c r="N302" s="1" t="s">
        <v>25</v>
      </c>
      <c r="O302" s="1"/>
      <c r="P302" s="1">
        <v>37</v>
      </c>
      <c r="Q302" s="1" t="s">
        <v>27</v>
      </c>
      <c r="R302" s="1">
        <v>-9.7058800000000005</v>
      </c>
      <c r="S302" s="1">
        <v>1.98529</v>
      </c>
      <c r="T302" s="1"/>
      <c r="U302" s="1">
        <f t="shared" si="38"/>
        <v>-0.10209784396437833</v>
      </c>
      <c r="V302" s="1">
        <f t="shared" si="38"/>
        <v>1.9658401209823265E-2</v>
      </c>
      <c r="W302" s="1">
        <f t="shared" si="35"/>
        <v>6.2120533252143673E-2</v>
      </c>
      <c r="X302" s="1" t="s">
        <v>33</v>
      </c>
      <c r="Y302" s="1" t="s">
        <v>37</v>
      </c>
      <c r="Z302" s="1">
        <f t="shared" si="37"/>
        <v>16</v>
      </c>
      <c r="AA302" s="1" t="str">
        <f t="shared" si="36"/>
        <v>high quality</v>
      </c>
    </row>
    <row r="303" spans="1:27" x14ac:dyDescent="0.4">
      <c r="A303" s="1">
        <v>302</v>
      </c>
      <c r="B303" s="1">
        <v>25</v>
      </c>
      <c r="C303" s="1" t="s">
        <v>177</v>
      </c>
      <c r="D303" s="1">
        <v>2022</v>
      </c>
      <c r="E303" s="1" t="s">
        <v>178</v>
      </c>
      <c r="F303" s="1" t="s">
        <v>179</v>
      </c>
      <c r="G303" s="1"/>
      <c r="H303" s="1"/>
      <c r="I303" s="1"/>
      <c r="J303" s="1"/>
      <c r="K303" s="1" t="s">
        <v>38</v>
      </c>
      <c r="L303" s="1"/>
      <c r="M303" s="1"/>
      <c r="N303" s="1" t="s">
        <v>25</v>
      </c>
      <c r="O303" s="1"/>
      <c r="P303" s="1">
        <v>19</v>
      </c>
      <c r="Q303" s="1" t="s">
        <v>27</v>
      </c>
      <c r="R303" s="1">
        <v>-31.5441</v>
      </c>
      <c r="S303" s="1">
        <v>-14.779400000000001</v>
      </c>
      <c r="T303" s="1"/>
      <c r="U303" s="1">
        <f t="shared" si="38"/>
        <v>-0.37898044366573852</v>
      </c>
      <c r="V303" s="1">
        <f t="shared" si="38"/>
        <v>-0.15992699734031235</v>
      </c>
      <c r="W303" s="1">
        <f t="shared" si="35"/>
        <v>0.11176196241093173</v>
      </c>
      <c r="X303" s="1" t="s">
        <v>33</v>
      </c>
      <c r="Y303" s="1" t="s">
        <v>37</v>
      </c>
      <c r="Z303" s="1">
        <f t="shared" si="37"/>
        <v>16</v>
      </c>
      <c r="AA303" s="1" t="str">
        <f t="shared" si="36"/>
        <v>high quality</v>
      </c>
    </row>
    <row r="304" spans="1:27" x14ac:dyDescent="0.4">
      <c r="A304" s="1">
        <v>303</v>
      </c>
      <c r="B304" s="1">
        <v>25</v>
      </c>
      <c r="C304" s="1" t="s">
        <v>177</v>
      </c>
      <c r="D304" s="1">
        <v>2022</v>
      </c>
      <c r="E304" s="1" t="s">
        <v>178</v>
      </c>
      <c r="F304" s="1" t="s">
        <v>179</v>
      </c>
      <c r="G304" s="1"/>
      <c r="H304" s="1"/>
      <c r="I304" s="1"/>
      <c r="J304" s="1"/>
      <c r="K304" s="1" t="s">
        <v>38</v>
      </c>
      <c r="L304" s="1"/>
      <c r="M304" s="1"/>
      <c r="N304" s="1" t="s">
        <v>25</v>
      </c>
      <c r="O304" s="1"/>
      <c r="P304" s="1">
        <v>43</v>
      </c>
      <c r="Q304" s="1" t="s">
        <v>27</v>
      </c>
      <c r="R304" s="1">
        <v>-18.308800000000002</v>
      </c>
      <c r="S304" s="1">
        <v>-0.44117600000000001</v>
      </c>
      <c r="T304" s="1"/>
      <c r="U304" s="1">
        <f t="shared" si="38"/>
        <v>-0.20222390106170635</v>
      </c>
      <c r="V304" s="1">
        <f t="shared" si="38"/>
        <v>-4.4215205311417894E-3</v>
      </c>
      <c r="W304" s="1">
        <f t="shared" si="35"/>
        <v>0.10091958190334926</v>
      </c>
      <c r="X304" s="1" t="s">
        <v>33</v>
      </c>
      <c r="Y304" s="1" t="s">
        <v>37</v>
      </c>
      <c r="Z304" s="1">
        <f t="shared" si="37"/>
        <v>16</v>
      </c>
      <c r="AA304" s="1" t="str">
        <f t="shared" si="36"/>
        <v>high quality</v>
      </c>
    </row>
    <row r="305" spans="1:27" x14ac:dyDescent="0.4">
      <c r="A305" s="1">
        <v>304</v>
      </c>
      <c r="B305" s="1">
        <v>25</v>
      </c>
      <c r="C305" s="1" t="s">
        <v>177</v>
      </c>
      <c r="D305" s="1">
        <v>2022</v>
      </c>
      <c r="E305" s="1" t="s">
        <v>178</v>
      </c>
      <c r="F305" s="1" t="s">
        <v>179</v>
      </c>
      <c r="G305" s="1"/>
      <c r="H305" s="1"/>
      <c r="I305" s="1"/>
      <c r="J305" s="1"/>
      <c r="K305" s="1" t="s">
        <v>40</v>
      </c>
      <c r="L305" s="1"/>
      <c r="M305" s="1"/>
      <c r="N305" s="1" t="s">
        <v>25</v>
      </c>
      <c r="O305" s="1"/>
      <c r="P305" s="1">
        <v>12</v>
      </c>
      <c r="Q305" s="1" t="s">
        <v>27</v>
      </c>
      <c r="R305" s="1">
        <v>-27.352900000000002</v>
      </c>
      <c r="S305" s="1">
        <v>-5.51471</v>
      </c>
      <c r="T305" s="1"/>
      <c r="U305" s="1">
        <f t="shared" si="38"/>
        <v>-0.31955671418077108</v>
      </c>
      <c r="V305" s="1">
        <f t="shared" si="38"/>
        <v>-5.6726024980545013E-2</v>
      </c>
      <c r="W305" s="1">
        <f t="shared" si="35"/>
        <v>0.13409729040827861</v>
      </c>
      <c r="X305" s="1" t="s">
        <v>33</v>
      </c>
      <c r="Y305" s="1" t="s">
        <v>37</v>
      </c>
      <c r="Z305" s="1">
        <f t="shared" si="37"/>
        <v>16</v>
      </c>
      <c r="AA305" s="1" t="str">
        <f t="shared" si="36"/>
        <v>high quality</v>
      </c>
    </row>
    <row r="306" spans="1:27" x14ac:dyDescent="0.4">
      <c r="A306" s="1">
        <v>305</v>
      </c>
      <c r="B306" s="1">
        <v>25</v>
      </c>
      <c r="C306" s="1" t="s">
        <v>177</v>
      </c>
      <c r="D306" s="1">
        <v>2022</v>
      </c>
      <c r="E306" s="1" t="s">
        <v>178</v>
      </c>
      <c r="F306" s="1" t="s">
        <v>179</v>
      </c>
      <c r="G306" s="1"/>
      <c r="H306" s="1"/>
      <c r="I306" s="1"/>
      <c r="J306" s="1"/>
      <c r="K306" s="1" t="s">
        <v>40</v>
      </c>
      <c r="L306" s="1"/>
      <c r="M306" s="1"/>
      <c r="N306" s="1" t="s">
        <v>25</v>
      </c>
      <c r="O306" s="1"/>
      <c r="P306" s="1">
        <v>6</v>
      </c>
      <c r="Q306" s="1" t="s">
        <v>27</v>
      </c>
      <c r="R306" s="1">
        <v>-52.279400000000003</v>
      </c>
      <c r="S306" s="1">
        <v>-30.441199999999998</v>
      </c>
      <c r="T306" s="1"/>
      <c r="U306" s="1">
        <f t="shared" si="38"/>
        <v>-0.73980701549291017</v>
      </c>
      <c r="V306" s="1">
        <f t="shared" si="38"/>
        <v>-0.36299774794466144</v>
      </c>
      <c r="W306" s="1">
        <f t="shared" si="35"/>
        <v>0.1922496263001269</v>
      </c>
      <c r="X306" s="1" t="s">
        <v>33</v>
      </c>
      <c r="Y306" s="1" t="s">
        <v>37</v>
      </c>
      <c r="Z306" s="1">
        <f t="shared" si="37"/>
        <v>16</v>
      </c>
      <c r="AA306" s="1" t="str">
        <f t="shared" si="36"/>
        <v>high quality</v>
      </c>
    </row>
    <row r="307" spans="1:27" x14ac:dyDescent="0.4">
      <c r="A307" s="1">
        <v>306</v>
      </c>
      <c r="B307" s="1">
        <v>25</v>
      </c>
      <c r="C307" s="1" t="s">
        <v>177</v>
      </c>
      <c r="D307" s="1">
        <v>2022</v>
      </c>
      <c r="E307" s="1" t="s">
        <v>178</v>
      </c>
      <c r="F307" s="1" t="s">
        <v>179</v>
      </c>
      <c r="G307" s="1"/>
      <c r="H307" s="1"/>
      <c r="I307" s="1"/>
      <c r="J307" s="1"/>
      <c r="K307" s="1" t="s">
        <v>40</v>
      </c>
      <c r="L307" s="1"/>
      <c r="M307" s="1"/>
      <c r="N307" s="1" t="s">
        <v>25</v>
      </c>
      <c r="O307" s="1"/>
      <c r="P307" s="1">
        <v>6</v>
      </c>
      <c r="Q307" s="1" t="s">
        <v>27</v>
      </c>
      <c r="R307" s="1">
        <v>-43.676499999999997</v>
      </c>
      <c r="S307" s="1">
        <v>-22.058800000000002</v>
      </c>
      <c r="T307" s="1"/>
      <c r="U307" s="1">
        <f t="shared" si="38"/>
        <v>-0.5740583311828541</v>
      </c>
      <c r="V307" s="1">
        <f t="shared" si="38"/>
        <v>-0.24921548973723798</v>
      </c>
      <c r="W307" s="1">
        <f t="shared" si="35"/>
        <v>0.16573614359470212</v>
      </c>
      <c r="X307" s="1" t="s">
        <v>33</v>
      </c>
      <c r="Y307" s="1" t="s">
        <v>37</v>
      </c>
      <c r="Z307" s="1">
        <f t="shared" si="37"/>
        <v>16</v>
      </c>
      <c r="AA307" s="1" t="str">
        <f t="shared" si="36"/>
        <v>high quality</v>
      </c>
    </row>
    <row r="308" spans="1:27" x14ac:dyDescent="0.4">
      <c r="A308" s="1">
        <v>307</v>
      </c>
      <c r="B308" s="1">
        <v>25</v>
      </c>
      <c r="C308" s="1" t="s">
        <v>177</v>
      </c>
      <c r="D308" s="1">
        <v>2022</v>
      </c>
      <c r="E308" s="1" t="s">
        <v>178</v>
      </c>
      <c r="F308" s="1" t="s">
        <v>179</v>
      </c>
      <c r="G308" s="1"/>
      <c r="H308" s="1"/>
      <c r="I308" s="1"/>
      <c r="J308" s="1"/>
      <c r="K308" s="1" t="s">
        <v>40</v>
      </c>
      <c r="L308" s="1"/>
      <c r="M308" s="1"/>
      <c r="N308" s="1" t="s">
        <v>25</v>
      </c>
      <c r="O308" s="1"/>
      <c r="P308" s="1">
        <v>13</v>
      </c>
      <c r="Q308" s="1" t="s">
        <v>27</v>
      </c>
      <c r="R308" s="1">
        <v>-54.0441</v>
      </c>
      <c r="S308" s="1">
        <v>-20.514700000000001</v>
      </c>
      <c r="T308" s="1"/>
      <c r="U308" s="1">
        <f t="shared" si="38"/>
        <v>-0.77748794499377005</v>
      </c>
      <c r="V308" s="1">
        <f t="shared" si="38"/>
        <v>-0.22959808708534168</v>
      </c>
      <c r="W308" s="1">
        <f t="shared" si="35"/>
        <v>0.2795356417900145</v>
      </c>
      <c r="X308" s="1" t="s">
        <v>33</v>
      </c>
      <c r="Y308" s="1" t="s">
        <v>37</v>
      </c>
      <c r="Z308" s="1">
        <f t="shared" si="37"/>
        <v>16</v>
      </c>
      <c r="AA308" s="1" t="str">
        <f t="shared" si="36"/>
        <v>high quality</v>
      </c>
    </row>
    <row r="309" spans="1:27" x14ac:dyDescent="0.4">
      <c r="A309" s="1">
        <v>308</v>
      </c>
      <c r="B309" s="1">
        <v>25</v>
      </c>
      <c r="C309" s="1" t="s">
        <v>177</v>
      </c>
      <c r="D309" s="1">
        <v>2022</v>
      </c>
      <c r="E309" s="1" t="s">
        <v>178</v>
      </c>
      <c r="F309" s="1" t="s">
        <v>179</v>
      </c>
      <c r="G309" s="1"/>
      <c r="H309" s="1"/>
      <c r="I309" s="1"/>
      <c r="J309" s="1"/>
      <c r="K309" s="1" t="s">
        <v>40</v>
      </c>
      <c r="L309" s="1"/>
      <c r="M309" s="1"/>
      <c r="N309" s="1" t="s">
        <v>25</v>
      </c>
      <c r="O309" s="1"/>
      <c r="P309" s="1">
        <v>9</v>
      </c>
      <c r="Q309" s="1" t="s">
        <v>27</v>
      </c>
      <c r="R309" s="1">
        <v>-27.352900000000002</v>
      </c>
      <c r="S309" s="1">
        <v>0.44117600000000001</v>
      </c>
      <c r="T309" s="1"/>
      <c r="U309" s="1">
        <f t="shared" si="38"/>
        <v>-0.31955671418077108</v>
      </c>
      <c r="V309" s="1">
        <f t="shared" si="38"/>
        <v>4.4020567154253575E-3</v>
      </c>
      <c r="W309" s="1">
        <f t="shared" si="35"/>
        <v>0.16528508719193696</v>
      </c>
      <c r="X309" s="1" t="s">
        <v>33</v>
      </c>
      <c r="Y309" s="1" t="s">
        <v>37</v>
      </c>
      <c r="Z309" s="1">
        <f t="shared" si="37"/>
        <v>16</v>
      </c>
      <c r="AA309" s="1" t="str">
        <f t="shared" si="36"/>
        <v>high quality</v>
      </c>
    </row>
    <row r="310" spans="1:27" x14ac:dyDescent="0.4">
      <c r="A310" s="1">
        <v>309</v>
      </c>
      <c r="B310" s="1">
        <v>25</v>
      </c>
      <c r="C310" s="1" t="s">
        <v>177</v>
      </c>
      <c r="D310" s="1">
        <v>2022</v>
      </c>
      <c r="E310" s="1" t="s">
        <v>178</v>
      </c>
      <c r="F310" s="1" t="s">
        <v>179</v>
      </c>
      <c r="G310" s="1"/>
      <c r="H310" s="1"/>
      <c r="I310" s="1"/>
      <c r="J310" s="1"/>
      <c r="K310" s="1" t="s">
        <v>40</v>
      </c>
      <c r="L310" s="1"/>
      <c r="M310" s="1"/>
      <c r="N310" s="1" t="s">
        <v>25</v>
      </c>
      <c r="O310" s="1"/>
      <c r="P310" s="1">
        <v>11</v>
      </c>
      <c r="Q310" s="1" t="s">
        <v>27</v>
      </c>
      <c r="R310" s="1">
        <v>-33.308799999999998</v>
      </c>
      <c r="S310" s="1">
        <v>-11.6912</v>
      </c>
      <c r="T310" s="1"/>
      <c r="U310" s="1">
        <f t="shared" si="38"/>
        <v>-0.40509717580355703</v>
      </c>
      <c r="V310" s="1">
        <f t="shared" si="38"/>
        <v>-0.12433042309477914</v>
      </c>
      <c r="W310" s="1">
        <f t="shared" si="35"/>
        <v>0.14324834321876423</v>
      </c>
      <c r="X310" s="1" t="s">
        <v>33</v>
      </c>
      <c r="Y310" s="1" t="s">
        <v>37</v>
      </c>
      <c r="Z310" s="1">
        <f t="shared" si="37"/>
        <v>16</v>
      </c>
      <c r="AA310" s="1" t="str">
        <f t="shared" si="36"/>
        <v>high quality</v>
      </c>
    </row>
    <row r="311" spans="1:27" x14ac:dyDescent="0.4">
      <c r="A311" s="1">
        <v>310</v>
      </c>
      <c r="B311" s="1">
        <v>25</v>
      </c>
      <c r="C311" s="1" t="s">
        <v>177</v>
      </c>
      <c r="D311" s="1">
        <v>2022</v>
      </c>
      <c r="E311" s="1" t="s">
        <v>178</v>
      </c>
      <c r="F311" s="1" t="s">
        <v>179</v>
      </c>
      <c r="G311" s="1"/>
      <c r="H311" s="1"/>
      <c r="I311" s="1"/>
      <c r="J311" s="1"/>
      <c r="K311" s="1" t="s">
        <v>40</v>
      </c>
      <c r="L311" s="1"/>
      <c r="M311" s="1"/>
      <c r="N311" s="1" t="s">
        <v>25</v>
      </c>
      <c r="O311" s="1"/>
      <c r="P311" s="1">
        <v>8</v>
      </c>
      <c r="Q311" s="1" t="s">
        <v>27</v>
      </c>
      <c r="R311" s="1">
        <v>-29.779399999999999</v>
      </c>
      <c r="S311" s="1">
        <v>0.22058800000000001</v>
      </c>
      <c r="T311" s="1"/>
      <c r="U311" s="1">
        <f t="shared" si="38"/>
        <v>-0.35352847071011445</v>
      </c>
      <c r="V311" s="1">
        <f t="shared" si="38"/>
        <v>2.2034506186726231E-3</v>
      </c>
      <c r="W311" s="1">
        <f t="shared" si="35"/>
        <v>0.18149587822897301</v>
      </c>
      <c r="X311" s="1" t="s">
        <v>33</v>
      </c>
      <c r="Y311" s="1" t="s">
        <v>37</v>
      </c>
      <c r="Z311" s="1">
        <f t="shared" si="37"/>
        <v>16</v>
      </c>
      <c r="AA311" s="1" t="str">
        <f t="shared" si="36"/>
        <v>high quality</v>
      </c>
    </row>
    <row r="312" spans="1:27" x14ac:dyDescent="0.4">
      <c r="A312" s="1">
        <v>311</v>
      </c>
      <c r="B312" s="1">
        <v>25</v>
      </c>
      <c r="C312" s="1" t="s">
        <v>177</v>
      </c>
      <c r="D312" s="1">
        <v>2022</v>
      </c>
      <c r="E312" s="1" t="s">
        <v>178</v>
      </c>
      <c r="F312" s="1" t="s">
        <v>179</v>
      </c>
      <c r="G312" s="1"/>
      <c r="H312" s="1"/>
      <c r="I312" s="1"/>
      <c r="J312" s="1"/>
      <c r="K312" s="1" t="s">
        <v>40</v>
      </c>
      <c r="L312" s="1"/>
      <c r="M312" s="1"/>
      <c r="N312" s="1" t="s">
        <v>25</v>
      </c>
      <c r="O312" s="1"/>
      <c r="P312" s="1">
        <v>8</v>
      </c>
      <c r="Q312" s="1" t="s">
        <v>27</v>
      </c>
      <c r="R312" s="1">
        <v>-17.867599999999999</v>
      </c>
      <c r="S312" s="1">
        <v>11.25</v>
      </c>
      <c r="T312" s="1"/>
      <c r="U312" s="1">
        <f t="shared" si="38"/>
        <v>-0.19683760669776665</v>
      </c>
      <c r="V312" s="1">
        <f t="shared" si="38"/>
        <v>0.10660973505825827</v>
      </c>
      <c r="W312" s="1">
        <f t="shared" si="35"/>
        <v>0.15482007232450254</v>
      </c>
      <c r="X312" s="1" t="s">
        <v>33</v>
      </c>
      <c r="Y312" s="1" t="s">
        <v>37</v>
      </c>
      <c r="Z312" s="1">
        <f t="shared" si="37"/>
        <v>16</v>
      </c>
      <c r="AA312" s="1" t="str">
        <f t="shared" si="36"/>
        <v>high quality</v>
      </c>
    </row>
    <row r="313" spans="1:27" x14ac:dyDescent="0.4">
      <c r="A313" s="1">
        <v>312</v>
      </c>
      <c r="B313" s="1">
        <v>25</v>
      </c>
      <c r="C313" s="1" t="s">
        <v>177</v>
      </c>
      <c r="D313" s="1">
        <v>2022</v>
      </c>
      <c r="E313" s="1" t="s">
        <v>178</v>
      </c>
      <c r="F313" s="1" t="s">
        <v>179</v>
      </c>
      <c r="G313" s="1"/>
      <c r="H313" s="1"/>
      <c r="I313" s="1"/>
      <c r="J313" s="1"/>
      <c r="K313" s="1" t="s">
        <v>40</v>
      </c>
      <c r="L313" s="1"/>
      <c r="M313" s="1"/>
      <c r="N313" s="1" t="s">
        <v>25</v>
      </c>
      <c r="O313" s="1"/>
      <c r="P313" s="1">
        <v>6</v>
      </c>
      <c r="Q313" s="1" t="s">
        <v>27</v>
      </c>
      <c r="R313" s="1">
        <v>-35.514699999999998</v>
      </c>
      <c r="S313" s="1">
        <v>-14.338200000000001</v>
      </c>
      <c r="T313" s="1"/>
      <c r="U313" s="1">
        <f t="shared" si="38"/>
        <v>-0.43873289513785041</v>
      </c>
      <c r="V313" s="1">
        <f t="shared" si="38"/>
        <v>-0.15476320071321426</v>
      </c>
      <c r="W313" s="1">
        <f t="shared" si="35"/>
        <v>0.14488249715542661</v>
      </c>
      <c r="X313" s="1" t="s">
        <v>33</v>
      </c>
      <c r="Y313" s="1" t="s">
        <v>37</v>
      </c>
      <c r="Z313" s="1">
        <f t="shared" si="37"/>
        <v>16</v>
      </c>
      <c r="AA313" s="1" t="str">
        <f t="shared" si="36"/>
        <v>high quality</v>
      </c>
    </row>
    <row r="314" spans="1:27" x14ac:dyDescent="0.4">
      <c r="A314" s="1">
        <v>313</v>
      </c>
      <c r="B314" s="1">
        <v>25</v>
      </c>
      <c r="C314" s="1" t="s">
        <v>177</v>
      </c>
      <c r="D314" s="1">
        <v>2022</v>
      </c>
      <c r="E314" s="1" t="s">
        <v>178</v>
      </c>
      <c r="F314" s="1" t="s">
        <v>179</v>
      </c>
      <c r="G314" s="1"/>
      <c r="H314" s="1"/>
      <c r="I314" s="1"/>
      <c r="J314" s="1"/>
      <c r="K314" s="1" t="s">
        <v>40</v>
      </c>
      <c r="L314" s="1"/>
      <c r="M314" s="1"/>
      <c r="N314" s="1" t="s">
        <v>25</v>
      </c>
      <c r="O314" s="1"/>
      <c r="P314" s="1">
        <v>5</v>
      </c>
      <c r="Q314" s="1" t="s">
        <v>27</v>
      </c>
      <c r="R314" s="1">
        <v>-43.014699999999998</v>
      </c>
      <c r="S314" s="1">
        <v>-31.764700000000001</v>
      </c>
      <c r="T314" s="1"/>
      <c r="U314" s="1">
        <f t="shared" si="38"/>
        <v>-0.56237684615094963</v>
      </c>
      <c r="V314" s="1">
        <f t="shared" si="38"/>
        <v>-0.38220815973700428</v>
      </c>
      <c r="W314" s="1">
        <f t="shared" si="35"/>
        <v>9.192279919078844E-2</v>
      </c>
      <c r="X314" s="1" t="s">
        <v>33</v>
      </c>
      <c r="Y314" s="1" t="s">
        <v>37</v>
      </c>
      <c r="Z314" s="1">
        <f t="shared" si="37"/>
        <v>16</v>
      </c>
      <c r="AA314" s="1" t="str">
        <f t="shared" si="36"/>
        <v>high quality</v>
      </c>
    </row>
    <row r="315" spans="1:27" x14ac:dyDescent="0.4">
      <c r="A315" s="1">
        <v>314</v>
      </c>
      <c r="B315" s="1">
        <v>25</v>
      </c>
      <c r="C315" s="1" t="s">
        <v>177</v>
      </c>
      <c r="D315" s="1">
        <v>2022</v>
      </c>
      <c r="E315" s="1" t="s">
        <v>178</v>
      </c>
      <c r="F315" s="1" t="s">
        <v>179</v>
      </c>
      <c r="G315" s="1"/>
      <c r="H315" s="1"/>
      <c r="I315" s="1"/>
      <c r="J315" s="1"/>
      <c r="K315" s="1"/>
      <c r="L315" s="1" t="s">
        <v>44</v>
      </c>
      <c r="M315" s="1"/>
      <c r="N315" s="1" t="s">
        <v>25</v>
      </c>
      <c r="O315" s="1"/>
      <c r="P315" s="1">
        <v>363</v>
      </c>
      <c r="Q315" s="1" t="s">
        <v>27</v>
      </c>
      <c r="R315" s="1">
        <v>-11.949199999999999</v>
      </c>
      <c r="S315" s="1">
        <v>-6.8644100000000003</v>
      </c>
      <c r="T315" s="1"/>
      <c r="U315" s="1">
        <f t="shared" si="38"/>
        <v>-0.12725626534041662</v>
      </c>
      <c r="V315" s="1">
        <f t="shared" si="38"/>
        <v>-7.1113797632977746E-2</v>
      </c>
      <c r="W315" s="1">
        <f t="shared" si="35"/>
        <v>2.8644116177264731E-2</v>
      </c>
      <c r="X315" s="1" t="s">
        <v>33</v>
      </c>
      <c r="Y315" s="1" t="s">
        <v>37</v>
      </c>
      <c r="Z315" s="1">
        <f t="shared" si="37"/>
        <v>16</v>
      </c>
      <c r="AA315" s="1" t="str">
        <f t="shared" si="36"/>
        <v>high quality</v>
      </c>
    </row>
    <row r="316" spans="1:27" x14ac:dyDescent="0.4">
      <c r="A316" s="1">
        <v>315</v>
      </c>
      <c r="B316" s="1">
        <v>25</v>
      </c>
      <c r="C316" s="1" t="s">
        <v>177</v>
      </c>
      <c r="D316" s="1">
        <v>2022</v>
      </c>
      <c r="E316" s="1" t="s">
        <v>178</v>
      </c>
      <c r="F316" s="1" t="s">
        <v>179</v>
      </c>
      <c r="G316" s="1"/>
      <c r="H316" s="1"/>
      <c r="I316" s="1"/>
      <c r="J316" s="1"/>
      <c r="K316" s="1"/>
      <c r="L316" s="1" t="s">
        <v>43</v>
      </c>
      <c r="M316" s="1"/>
      <c r="N316" s="1" t="s">
        <v>25</v>
      </c>
      <c r="O316" s="1"/>
      <c r="P316" s="1">
        <v>367</v>
      </c>
      <c r="Q316" s="1" t="s">
        <v>27</v>
      </c>
      <c r="R316" s="1">
        <v>-0.63559299999999996</v>
      </c>
      <c r="S316" s="1">
        <v>2.54237</v>
      </c>
      <c r="T316" s="1"/>
      <c r="U316" s="1">
        <f t="shared" si="38"/>
        <v>-6.3762149217920176E-3</v>
      </c>
      <c r="V316" s="1">
        <f t="shared" si="38"/>
        <v>2.5105893031902318E-2</v>
      </c>
      <c r="W316" s="1">
        <f t="shared" si="35"/>
        <v>1.606229997637466E-2</v>
      </c>
      <c r="X316" s="1" t="s">
        <v>33</v>
      </c>
      <c r="Y316" s="1" t="s">
        <v>37</v>
      </c>
      <c r="Z316" s="1">
        <f t="shared" si="37"/>
        <v>16</v>
      </c>
      <c r="AA316" s="1" t="str">
        <f t="shared" si="36"/>
        <v>high quality</v>
      </c>
    </row>
    <row r="317" spans="1:27" x14ac:dyDescent="0.4">
      <c r="A317" s="1">
        <v>316</v>
      </c>
      <c r="B317" s="1">
        <v>25</v>
      </c>
      <c r="C317" s="1" t="s">
        <v>177</v>
      </c>
      <c r="D317" s="1">
        <v>2022</v>
      </c>
      <c r="E317" s="1" t="s">
        <v>178</v>
      </c>
      <c r="F317" s="1" t="s">
        <v>179</v>
      </c>
      <c r="G317" s="1"/>
      <c r="H317" s="1"/>
      <c r="I317" s="1"/>
      <c r="J317" s="1"/>
      <c r="K317" s="1"/>
      <c r="L317" s="1" t="s">
        <v>43</v>
      </c>
      <c r="M317" s="1"/>
      <c r="N317" s="1" t="s">
        <v>25</v>
      </c>
      <c r="O317" s="1"/>
      <c r="P317" s="1">
        <v>72</v>
      </c>
      <c r="Q317" s="1" t="s">
        <v>27</v>
      </c>
      <c r="R317" s="1">
        <v>-4.95763</v>
      </c>
      <c r="S317" s="1">
        <v>0</v>
      </c>
      <c r="T317" s="1"/>
      <c r="U317" s="1">
        <f t="shared" si="38"/>
        <v>-5.0847393815988261E-2</v>
      </c>
      <c r="V317" s="1">
        <f t="shared" si="38"/>
        <v>0</v>
      </c>
      <c r="W317" s="1">
        <f t="shared" si="35"/>
        <v>2.5942547865300133E-2</v>
      </c>
      <c r="X317" s="1" t="s">
        <v>33</v>
      </c>
      <c r="Y317" s="1" t="s">
        <v>37</v>
      </c>
      <c r="Z317" s="1">
        <f t="shared" si="37"/>
        <v>16</v>
      </c>
      <c r="AA317" s="1" t="str">
        <f t="shared" si="36"/>
        <v>high quality</v>
      </c>
    </row>
    <row r="318" spans="1:27" x14ac:dyDescent="0.4">
      <c r="A318" s="1">
        <v>317</v>
      </c>
      <c r="B318" s="1">
        <v>25</v>
      </c>
      <c r="C318" s="1" t="s">
        <v>177</v>
      </c>
      <c r="D318" s="1">
        <v>2022</v>
      </c>
      <c r="E318" s="1" t="s">
        <v>178</v>
      </c>
      <c r="F318" s="1" t="s">
        <v>179</v>
      </c>
      <c r="G318" s="1"/>
      <c r="H318" s="1"/>
      <c r="I318" s="1"/>
      <c r="J318" s="1"/>
      <c r="K318" s="1"/>
      <c r="L318" s="1" t="s">
        <v>45</v>
      </c>
      <c r="M318" s="1"/>
      <c r="N318" s="1" t="s">
        <v>25</v>
      </c>
      <c r="O318" s="1"/>
      <c r="P318" s="1">
        <v>108</v>
      </c>
      <c r="Q318" s="1" t="s">
        <v>27</v>
      </c>
      <c r="R318" s="1">
        <v>-45.127099999999999</v>
      </c>
      <c r="S318" s="1">
        <v>-29.618600000000001</v>
      </c>
      <c r="T318" s="1"/>
      <c r="U318" s="1">
        <f t="shared" si="38"/>
        <v>-0.60015058411773559</v>
      </c>
      <c r="V318" s="1">
        <f t="shared" si="38"/>
        <v>-0.35124116227771895</v>
      </c>
      <c r="W318" s="1">
        <f t="shared" si="35"/>
        <v>0.12699460297960033</v>
      </c>
      <c r="X318" s="1" t="s">
        <v>33</v>
      </c>
      <c r="Y318" s="1" t="s">
        <v>37</v>
      </c>
      <c r="Z318" s="1">
        <f t="shared" si="37"/>
        <v>16</v>
      </c>
      <c r="AA318" s="1" t="str">
        <f t="shared" si="36"/>
        <v>high quality</v>
      </c>
    </row>
    <row r="319" spans="1:27" x14ac:dyDescent="0.4">
      <c r="A319" s="1">
        <v>318</v>
      </c>
      <c r="B319" s="1">
        <v>25</v>
      </c>
      <c r="C319" s="1" t="s">
        <v>177</v>
      </c>
      <c r="D319" s="1">
        <v>2022</v>
      </c>
      <c r="E319" s="1" t="s">
        <v>178</v>
      </c>
      <c r="F319" s="1" t="s">
        <v>179</v>
      </c>
      <c r="G319" s="1"/>
      <c r="H319" s="1"/>
      <c r="I319" s="1"/>
      <c r="J319" s="1"/>
      <c r="K319" s="1"/>
      <c r="L319" s="1"/>
      <c r="M319" s="1" t="s">
        <v>183</v>
      </c>
      <c r="N319" s="1" t="s">
        <v>25</v>
      </c>
      <c r="O319" s="1"/>
      <c r="P319" s="1"/>
      <c r="Q319" s="1" t="s">
        <v>27</v>
      </c>
      <c r="R319" s="1">
        <v>-21.549299999999999</v>
      </c>
      <c r="S319" s="1">
        <v>-14.2606</v>
      </c>
      <c r="T319" s="1"/>
      <c r="U319" s="1">
        <f t="shared" si="38"/>
        <v>-0.24269978396804254</v>
      </c>
      <c r="V319" s="1">
        <f t="shared" si="38"/>
        <v>-0.15385772274337559</v>
      </c>
      <c r="W319" s="1">
        <f t="shared" si="35"/>
        <v>4.5327582257483137E-2</v>
      </c>
      <c r="X319" s="1" t="s">
        <v>33</v>
      </c>
      <c r="Y319" s="1" t="s">
        <v>37</v>
      </c>
      <c r="Z319" s="1">
        <f t="shared" si="37"/>
        <v>16</v>
      </c>
      <c r="AA319" s="1" t="str">
        <f t="shared" si="36"/>
        <v>high quality</v>
      </c>
    </row>
    <row r="320" spans="1:27" x14ac:dyDescent="0.4">
      <c r="A320" s="1">
        <v>319</v>
      </c>
      <c r="B320" s="1">
        <v>25</v>
      </c>
      <c r="C320" s="1" t="s">
        <v>177</v>
      </c>
      <c r="D320" s="1">
        <v>2022</v>
      </c>
      <c r="E320" s="1" t="s">
        <v>178</v>
      </c>
      <c r="F320" s="1" t="s">
        <v>179</v>
      </c>
      <c r="G320" s="1"/>
      <c r="H320" s="1"/>
      <c r="I320" s="1"/>
      <c r="J320" s="1"/>
      <c r="K320" s="1"/>
      <c r="L320" s="1"/>
      <c r="M320" s="1" t="s">
        <v>184</v>
      </c>
      <c r="N320" s="1" t="s">
        <v>25</v>
      </c>
      <c r="O320" s="1"/>
      <c r="P320" s="1"/>
      <c r="Q320" s="1" t="s">
        <v>27</v>
      </c>
      <c r="R320" s="1">
        <v>-3.2746499999999998</v>
      </c>
      <c r="S320" s="1">
        <v>-0.84506999999999999</v>
      </c>
      <c r="T320" s="1"/>
      <c r="U320" s="1">
        <f t="shared" si="38"/>
        <v>-3.3294666901987575E-2</v>
      </c>
      <c r="V320" s="1">
        <f t="shared" si="38"/>
        <v>-8.4866096159551107E-3</v>
      </c>
      <c r="W320" s="1">
        <f t="shared" si="35"/>
        <v>1.2657172084710441E-2</v>
      </c>
      <c r="X320" s="1" t="s">
        <v>33</v>
      </c>
      <c r="Y320" s="1" t="s">
        <v>37</v>
      </c>
      <c r="Z320" s="1">
        <f t="shared" si="37"/>
        <v>16</v>
      </c>
      <c r="AA320" s="1" t="str">
        <f t="shared" si="36"/>
        <v>high quality</v>
      </c>
    </row>
    <row r="321" spans="1:27" x14ac:dyDescent="0.4">
      <c r="A321" s="1">
        <v>320</v>
      </c>
      <c r="B321" s="1">
        <v>25</v>
      </c>
      <c r="C321" s="1" t="s">
        <v>177</v>
      </c>
      <c r="D321" s="1">
        <v>2022</v>
      </c>
      <c r="E321" s="1" t="s">
        <v>178</v>
      </c>
      <c r="F321" s="1" t="s">
        <v>179</v>
      </c>
      <c r="G321" s="1"/>
      <c r="H321" s="1"/>
      <c r="I321" s="1"/>
      <c r="J321" s="1"/>
      <c r="K321" s="1"/>
      <c r="L321" s="1"/>
      <c r="M321" s="1" t="s">
        <v>185</v>
      </c>
      <c r="N321" s="1" t="s">
        <v>25</v>
      </c>
      <c r="O321" s="1"/>
      <c r="P321" s="1"/>
      <c r="Q321" s="1" t="s">
        <v>27</v>
      </c>
      <c r="R321" s="1">
        <v>-21.7606</v>
      </c>
      <c r="S321" s="1">
        <v>-13.521100000000001</v>
      </c>
      <c r="T321" s="1"/>
      <c r="U321" s="1">
        <f t="shared" si="38"/>
        <v>-0.24539682900259058</v>
      </c>
      <c r="V321" s="1">
        <f t="shared" si="38"/>
        <v>-0.14526973244201241</v>
      </c>
      <c r="W321" s="1">
        <f t="shared" si="35"/>
        <v>5.108525334723376E-2</v>
      </c>
      <c r="X321" s="1" t="s">
        <v>33</v>
      </c>
      <c r="Y321" s="1" t="s">
        <v>37</v>
      </c>
      <c r="Z321" s="1">
        <f t="shared" si="37"/>
        <v>16</v>
      </c>
      <c r="AA321" s="1" t="str">
        <f t="shared" si="36"/>
        <v>high quality</v>
      </c>
    </row>
    <row r="322" spans="1:27" x14ac:dyDescent="0.4">
      <c r="A322" s="1">
        <v>321</v>
      </c>
      <c r="B322" s="1">
        <v>26</v>
      </c>
      <c r="C322" s="1" t="s">
        <v>186</v>
      </c>
      <c r="D322" s="1">
        <v>2024</v>
      </c>
      <c r="E322" s="1" t="s">
        <v>63</v>
      </c>
      <c r="F322" s="1" t="s">
        <v>23</v>
      </c>
      <c r="G322" s="1"/>
      <c r="H322" s="1"/>
      <c r="I322" s="1" t="s">
        <v>88</v>
      </c>
      <c r="J322" s="1"/>
      <c r="K322" s="1"/>
      <c r="L322" s="1"/>
      <c r="M322" s="1"/>
      <c r="N322" s="1" t="s">
        <v>24</v>
      </c>
      <c r="O322" s="1"/>
      <c r="P322" s="1">
        <v>42</v>
      </c>
      <c r="Q322" s="1" t="s">
        <v>15</v>
      </c>
      <c r="R322" s="1">
        <v>0.125</v>
      </c>
      <c r="S322" s="1">
        <v>0.3125</v>
      </c>
      <c r="T322" s="1"/>
      <c r="U322" s="1">
        <v>0.125</v>
      </c>
      <c r="V322" s="1">
        <v>0.3125</v>
      </c>
      <c r="W322" s="1">
        <f>(V322-U322)/1.96</f>
        <v>9.5663265306122444E-2</v>
      </c>
      <c r="X322" s="1" t="s">
        <v>33</v>
      </c>
      <c r="Y322" s="1" t="s">
        <v>37</v>
      </c>
      <c r="Z322" s="1">
        <f t="shared" si="37"/>
        <v>16</v>
      </c>
      <c r="AA322" s="1" t="str">
        <f>IF(Z322&lt;15,"low quality","high quality")</f>
        <v>high quality</v>
      </c>
    </row>
    <row r="323" spans="1:27" x14ac:dyDescent="0.4">
      <c r="A323" s="1">
        <v>322</v>
      </c>
      <c r="B323" s="1">
        <v>26</v>
      </c>
      <c r="C323" s="1" t="s">
        <v>186</v>
      </c>
      <c r="D323" s="1">
        <v>2024</v>
      </c>
      <c r="E323" s="1" t="s">
        <v>63</v>
      </c>
      <c r="F323" s="1" t="s">
        <v>23</v>
      </c>
      <c r="G323" s="1"/>
      <c r="H323" s="1"/>
      <c r="I323" s="1" t="s">
        <v>88</v>
      </c>
      <c r="J323" s="1"/>
      <c r="K323" s="1"/>
      <c r="L323" s="1"/>
      <c r="M323" s="1"/>
      <c r="N323" s="1" t="s">
        <v>24</v>
      </c>
      <c r="O323" s="1"/>
      <c r="P323" s="1">
        <v>16</v>
      </c>
      <c r="Q323" s="1" t="s">
        <v>15</v>
      </c>
      <c r="R323" s="1">
        <v>0.34375</v>
      </c>
      <c r="S323" s="1">
        <v>0.640625</v>
      </c>
      <c r="T323" s="1"/>
      <c r="U323" s="1">
        <v>0.34375</v>
      </c>
      <c r="V323" s="1">
        <v>0.640625</v>
      </c>
      <c r="W323" s="1">
        <f>(V323-U323)/1.96</f>
        <v>0.15146683673469388</v>
      </c>
      <c r="X323" s="1" t="s">
        <v>33</v>
      </c>
      <c r="Y323" s="1" t="s">
        <v>37</v>
      </c>
      <c r="Z323" s="1">
        <f t="shared" si="37"/>
        <v>16</v>
      </c>
      <c r="AA323" s="1" t="str">
        <f>IF(Z323&lt;15,"low quality","high quality")</f>
        <v>high quality</v>
      </c>
    </row>
    <row r="324" spans="1:27" x14ac:dyDescent="0.4">
      <c r="A324" s="1">
        <v>323</v>
      </c>
      <c r="B324" s="1">
        <v>26</v>
      </c>
      <c r="C324" s="1" t="s">
        <v>186</v>
      </c>
      <c r="D324" s="1">
        <v>2024</v>
      </c>
      <c r="E324" s="1" t="s">
        <v>63</v>
      </c>
      <c r="F324" s="1" t="s">
        <v>23</v>
      </c>
      <c r="G324" s="1" t="s">
        <v>76</v>
      </c>
      <c r="H324" s="1"/>
      <c r="I324" s="1"/>
      <c r="J324" s="1"/>
      <c r="K324" s="1"/>
      <c r="L324" s="1"/>
      <c r="M324" s="1"/>
      <c r="N324" s="1" t="s">
        <v>24</v>
      </c>
      <c r="O324" s="1"/>
      <c r="P324" s="1">
        <v>6</v>
      </c>
      <c r="Q324" s="1" t="s">
        <v>15</v>
      </c>
      <c r="R324" s="1">
        <v>-0.453125</v>
      </c>
      <c r="S324" s="1">
        <v>0.359375</v>
      </c>
      <c r="T324" s="1"/>
      <c r="U324" s="1">
        <v>-0.453125</v>
      </c>
      <c r="V324" s="1">
        <v>0.359375</v>
      </c>
      <c r="W324" s="1">
        <f t="shared" ref="W324:W344" si="39">(V324-U324)/1.96</f>
        <v>0.41454081632653061</v>
      </c>
      <c r="X324" s="1" t="s">
        <v>33</v>
      </c>
      <c r="Y324" s="1" t="s">
        <v>37</v>
      </c>
      <c r="Z324" s="1">
        <f t="shared" si="37"/>
        <v>16</v>
      </c>
      <c r="AA324" s="1" t="str">
        <f t="shared" ref="AA324:AA344" si="40">IF(Z324&lt;15,"low quality","high quality")</f>
        <v>high quality</v>
      </c>
    </row>
    <row r="325" spans="1:27" x14ac:dyDescent="0.4">
      <c r="A325" s="1">
        <v>324</v>
      </c>
      <c r="B325" s="1">
        <v>26</v>
      </c>
      <c r="C325" s="1" t="s">
        <v>186</v>
      </c>
      <c r="D325" s="1">
        <v>2024</v>
      </c>
      <c r="E325" s="1" t="s">
        <v>63</v>
      </c>
      <c r="F325" s="1" t="s">
        <v>23</v>
      </c>
      <c r="G325" s="1" t="s">
        <v>76</v>
      </c>
      <c r="H325" s="1"/>
      <c r="I325" s="1"/>
      <c r="J325" s="1"/>
      <c r="K325" s="1"/>
      <c r="L325" s="1"/>
      <c r="M325" s="1"/>
      <c r="N325" s="1" t="s">
        <v>24</v>
      </c>
      <c r="O325" s="1"/>
      <c r="P325" s="1">
        <v>19</v>
      </c>
      <c r="Q325" s="1" t="s">
        <v>15</v>
      </c>
      <c r="R325" s="1">
        <v>0.3125</v>
      </c>
      <c r="S325" s="1">
        <v>0.59375</v>
      </c>
      <c r="T325" s="1"/>
      <c r="U325" s="1">
        <v>0.3125</v>
      </c>
      <c r="V325" s="1">
        <v>0.59375</v>
      </c>
      <c r="W325" s="1">
        <f t="shared" si="39"/>
        <v>0.14349489795918369</v>
      </c>
      <c r="X325" s="1" t="s">
        <v>33</v>
      </c>
      <c r="Y325" s="1" t="s">
        <v>37</v>
      </c>
      <c r="Z325" s="1">
        <f t="shared" si="37"/>
        <v>16</v>
      </c>
      <c r="AA325" s="1" t="str">
        <f t="shared" si="40"/>
        <v>high quality</v>
      </c>
    </row>
    <row r="326" spans="1:27" x14ac:dyDescent="0.4">
      <c r="A326" s="1">
        <v>325</v>
      </c>
      <c r="B326" s="1">
        <v>26</v>
      </c>
      <c r="C326" s="1" t="s">
        <v>186</v>
      </c>
      <c r="D326" s="1">
        <v>2024</v>
      </c>
      <c r="E326" s="1" t="s">
        <v>63</v>
      </c>
      <c r="F326" s="1" t="s">
        <v>23</v>
      </c>
      <c r="G326" s="1" t="s">
        <v>76</v>
      </c>
      <c r="H326" s="1"/>
      <c r="I326" s="1"/>
      <c r="J326" s="1"/>
      <c r="K326" s="1"/>
      <c r="L326" s="1"/>
      <c r="M326" s="1"/>
      <c r="N326" s="1" t="s">
        <v>24</v>
      </c>
      <c r="O326" s="1"/>
      <c r="P326" s="1">
        <v>28</v>
      </c>
      <c r="Q326" s="1" t="s">
        <v>15</v>
      </c>
      <c r="R326" s="1">
        <v>0.109375</v>
      </c>
      <c r="S326" s="1">
        <v>0.328125</v>
      </c>
      <c r="T326" s="1"/>
      <c r="U326" s="1">
        <v>0.109375</v>
      </c>
      <c r="V326" s="1">
        <v>0.328125</v>
      </c>
      <c r="W326" s="1">
        <f t="shared" si="39"/>
        <v>0.11160714285714286</v>
      </c>
      <c r="X326" s="1" t="s">
        <v>33</v>
      </c>
      <c r="Y326" s="1" t="s">
        <v>37</v>
      </c>
      <c r="Z326" s="1">
        <f t="shared" si="37"/>
        <v>16</v>
      </c>
      <c r="AA326" s="1" t="str">
        <f t="shared" si="40"/>
        <v>high quality</v>
      </c>
    </row>
    <row r="327" spans="1:27" x14ac:dyDescent="0.4">
      <c r="A327" s="1">
        <v>326</v>
      </c>
      <c r="B327" s="1">
        <v>26</v>
      </c>
      <c r="C327" s="1" t="s">
        <v>186</v>
      </c>
      <c r="D327" s="1">
        <v>2024</v>
      </c>
      <c r="E327" s="1" t="s">
        <v>63</v>
      </c>
      <c r="F327" s="1" t="s">
        <v>23</v>
      </c>
      <c r="G327" s="1"/>
      <c r="H327" s="1"/>
      <c r="I327" s="1"/>
      <c r="J327" s="1"/>
      <c r="K327" s="1" t="s">
        <v>64</v>
      </c>
      <c r="L327" s="1"/>
      <c r="M327" s="1"/>
      <c r="N327" s="1" t="s">
        <v>24</v>
      </c>
      <c r="O327" s="1"/>
      <c r="P327" s="1">
        <v>10</v>
      </c>
      <c r="Q327" s="1" t="s">
        <v>15</v>
      </c>
      <c r="R327" s="1">
        <v>0.171875</v>
      </c>
      <c r="S327" s="1">
        <v>0.546875</v>
      </c>
      <c r="T327" s="1"/>
      <c r="U327" s="1">
        <v>0.171875</v>
      </c>
      <c r="V327" s="1">
        <v>0.546875</v>
      </c>
      <c r="W327" s="1">
        <f t="shared" si="39"/>
        <v>0.19132653061224489</v>
      </c>
      <c r="X327" s="1" t="s">
        <v>33</v>
      </c>
      <c r="Y327" s="1" t="s">
        <v>37</v>
      </c>
      <c r="Z327" s="1">
        <f t="shared" si="37"/>
        <v>16</v>
      </c>
      <c r="AA327" s="1" t="str">
        <f t="shared" si="40"/>
        <v>high quality</v>
      </c>
    </row>
    <row r="328" spans="1:27" x14ac:dyDescent="0.4">
      <c r="A328" s="1">
        <v>327</v>
      </c>
      <c r="B328" s="1">
        <v>26</v>
      </c>
      <c r="C328" s="1" t="s">
        <v>186</v>
      </c>
      <c r="D328" s="1">
        <v>2024</v>
      </c>
      <c r="E328" s="1" t="s">
        <v>63</v>
      </c>
      <c r="F328" s="1" t="s">
        <v>23</v>
      </c>
      <c r="G328" s="1"/>
      <c r="H328" s="1"/>
      <c r="I328" s="1"/>
      <c r="J328" s="1"/>
      <c r="K328" s="1" t="s">
        <v>40</v>
      </c>
      <c r="L328" s="1"/>
      <c r="M328" s="1"/>
      <c r="N328" s="1" t="s">
        <v>24</v>
      </c>
      <c r="O328" s="1"/>
      <c r="P328" s="1">
        <v>21</v>
      </c>
      <c r="Q328" s="1" t="s">
        <v>15</v>
      </c>
      <c r="R328" s="1">
        <v>0</v>
      </c>
      <c r="S328" s="1">
        <v>0.265625</v>
      </c>
      <c r="T328" s="1"/>
      <c r="U328" s="1">
        <v>0</v>
      </c>
      <c r="V328" s="1">
        <v>0.265625</v>
      </c>
      <c r="W328" s="1">
        <f t="shared" si="39"/>
        <v>0.13552295918367346</v>
      </c>
      <c r="X328" s="1" t="s">
        <v>33</v>
      </c>
      <c r="Y328" s="1" t="s">
        <v>37</v>
      </c>
      <c r="Z328" s="1">
        <f t="shared" si="37"/>
        <v>16</v>
      </c>
      <c r="AA328" s="1" t="str">
        <f t="shared" si="40"/>
        <v>high quality</v>
      </c>
    </row>
    <row r="329" spans="1:27" x14ac:dyDescent="0.4">
      <c r="A329" s="1">
        <v>328</v>
      </c>
      <c r="B329" s="1">
        <v>26</v>
      </c>
      <c r="C329" s="1" t="s">
        <v>186</v>
      </c>
      <c r="D329" s="1">
        <v>2024</v>
      </c>
      <c r="E329" s="1" t="s">
        <v>63</v>
      </c>
      <c r="F329" s="1" t="s">
        <v>23</v>
      </c>
      <c r="G329" s="1"/>
      <c r="H329" s="1"/>
      <c r="I329" s="1"/>
      <c r="J329" s="1"/>
      <c r="K329" s="1" t="s">
        <v>38</v>
      </c>
      <c r="L329" s="1"/>
      <c r="M329" s="1"/>
      <c r="N329" s="1" t="s">
        <v>24</v>
      </c>
      <c r="O329" s="1"/>
      <c r="P329" s="1">
        <v>27</v>
      </c>
      <c r="Q329" s="1" t="s">
        <v>15</v>
      </c>
      <c r="R329" s="1">
        <v>0.21875</v>
      </c>
      <c r="S329" s="1">
        <v>0.484375</v>
      </c>
      <c r="T329" s="1"/>
      <c r="U329" s="1">
        <v>0.21875</v>
      </c>
      <c r="V329" s="1">
        <v>0.484375</v>
      </c>
      <c r="W329" s="1">
        <f t="shared" si="39"/>
        <v>0.13552295918367346</v>
      </c>
      <c r="X329" s="1" t="s">
        <v>33</v>
      </c>
      <c r="Y329" s="1" t="s">
        <v>37</v>
      </c>
      <c r="Z329" s="1">
        <f t="shared" si="37"/>
        <v>16</v>
      </c>
      <c r="AA329" s="1" t="str">
        <f t="shared" si="40"/>
        <v>high quality</v>
      </c>
    </row>
    <row r="330" spans="1:27" x14ac:dyDescent="0.4">
      <c r="A330" s="1">
        <v>329</v>
      </c>
      <c r="B330" s="1">
        <v>26</v>
      </c>
      <c r="C330" s="1" t="s">
        <v>186</v>
      </c>
      <c r="D330" s="1">
        <v>2024</v>
      </c>
      <c r="E330" s="1" t="s">
        <v>63</v>
      </c>
      <c r="F330" s="1" t="s">
        <v>23</v>
      </c>
      <c r="G330" s="1"/>
      <c r="H330" s="1"/>
      <c r="I330" s="1"/>
      <c r="J330" s="1"/>
      <c r="K330" s="1"/>
      <c r="L330" s="1"/>
      <c r="M330" s="1" t="s">
        <v>183</v>
      </c>
      <c r="N330" s="1" t="s">
        <v>24</v>
      </c>
      <c r="O330" s="1"/>
      <c r="P330" s="1">
        <v>6</v>
      </c>
      <c r="Q330" s="1" t="s">
        <v>15</v>
      </c>
      <c r="R330" s="1">
        <v>0.390625</v>
      </c>
      <c r="S330" s="1">
        <v>0.84375</v>
      </c>
      <c r="T330" s="1"/>
      <c r="U330" s="1">
        <v>0.390625</v>
      </c>
      <c r="V330" s="1">
        <v>0.84375</v>
      </c>
      <c r="W330" s="1">
        <f t="shared" si="39"/>
        <v>0.23118622448979592</v>
      </c>
      <c r="X330" s="1" t="s">
        <v>33</v>
      </c>
      <c r="Y330" s="1" t="s">
        <v>37</v>
      </c>
      <c r="Z330" s="1">
        <f t="shared" si="37"/>
        <v>16</v>
      </c>
      <c r="AA330" s="1" t="str">
        <f t="shared" si="40"/>
        <v>high quality</v>
      </c>
    </row>
    <row r="331" spans="1:27" x14ac:dyDescent="0.4">
      <c r="A331" s="1">
        <v>330</v>
      </c>
      <c r="B331" s="1">
        <v>26</v>
      </c>
      <c r="C331" s="1" t="s">
        <v>186</v>
      </c>
      <c r="D331" s="1">
        <v>2024</v>
      </c>
      <c r="E331" s="1" t="s">
        <v>63</v>
      </c>
      <c r="F331" s="1" t="s">
        <v>23</v>
      </c>
      <c r="G331" s="1"/>
      <c r="H331" s="1"/>
      <c r="I331" s="1"/>
      <c r="J331" s="1"/>
      <c r="K331" s="1"/>
      <c r="L331" s="1"/>
      <c r="M331" s="1" t="s">
        <v>184</v>
      </c>
      <c r="N331" s="1" t="s">
        <v>24</v>
      </c>
      <c r="O331" s="1"/>
      <c r="P331" s="1">
        <v>14</v>
      </c>
      <c r="Q331" s="1" t="s">
        <v>15</v>
      </c>
      <c r="R331" s="1">
        <v>-6.25E-2</v>
      </c>
      <c r="S331" s="1">
        <v>0.21875</v>
      </c>
      <c r="T331" s="1"/>
      <c r="U331" s="1">
        <v>-6.25E-2</v>
      </c>
      <c r="V331" s="1">
        <v>0.21875</v>
      </c>
      <c r="W331" s="1">
        <f t="shared" si="39"/>
        <v>0.14349489795918369</v>
      </c>
      <c r="X331" s="1" t="s">
        <v>33</v>
      </c>
      <c r="Y331" s="1" t="s">
        <v>37</v>
      </c>
      <c r="Z331" s="1">
        <f t="shared" si="37"/>
        <v>16</v>
      </c>
      <c r="AA331" s="1" t="str">
        <f t="shared" si="40"/>
        <v>high quality</v>
      </c>
    </row>
    <row r="332" spans="1:27" x14ac:dyDescent="0.4">
      <c r="A332" s="1">
        <v>331</v>
      </c>
      <c r="B332" s="1">
        <v>26</v>
      </c>
      <c r="C332" s="1" t="s">
        <v>186</v>
      </c>
      <c r="D332" s="1">
        <v>2024</v>
      </c>
      <c r="E332" s="1" t="s">
        <v>63</v>
      </c>
      <c r="F332" s="1" t="s">
        <v>23</v>
      </c>
      <c r="G332" s="1"/>
      <c r="H332" s="1"/>
      <c r="I332" s="1"/>
      <c r="J332" s="1"/>
      <c r="K332" s="1"/>
      <c r="L332" s="1"/>
      <c r="M332" s="1" t="s">
        <v>185</v>
      </c>
      <c r="N332" s="1" t="s">
        <v>24</v>
      </c>
      <c r="O332" s="1"/>
      <c r="P332" s="1">
        <v>12</v>
      </c>
      <c r="Q332" s="1" t="s">
        <v>15</v>
      </c>
      <c r="R332" s="1">
        <v>0.359375</v>
      </c>
      <c r="S332" s="1">
        <v>0.71875</v>
      </c>
      <c r="T332" s="1"/>
      <c r="U332" s="1">
        <v>0.359375</v>
      </c>
      <c r="V332" s="1">
        <v>0.71875</v>
      </c>
      <c r="W332" s="1">
        <f t="shared" si="39"/>
        <v>0.18335459183673469</v>
      </c>
      <c r="X332" s="1" t="s">
        <v>33</v>
      </c>
      <c r="Y332" s="1" t="s">
        <v>37</v>
      </c>
      <c r="Z332" s="1">
        <f t="shared" si="37"/>
        <v>16</v>
      </c>
      <c r="AA332" s="1" t="str">
        <f t="shared" si="40"/>
        <v>high quality</v>
      </c>
    </row>
    <row r="333" spans="1:27" x14ac:dyDescent="0.4">
      <c r="A333" s="1">
        <v>332</v>
      </c>
      <c r="B333" s="1">
        <v>26</v>
      </c>
      <c r="C333" s="1" t="s">
        <v>186</v>
      </c>
      <c r="D333" s="1">
        <v>2024</v>
      </c>
      <c r="E333" s="1" t="s">
        <v>63</v>
      </c>
      <c r="F333" s="1" t="s">
        <v>23</v>
      </c>
      <c r="G333" s="1"/>
      <c r="H333" s="1"/>
      <c r="I333" s="1" t="s">
        <v>88</v>
      </c>
      <c r="J333" s="1"/>
      <c r="K333" s="1"/>
      <c r="L333" s="1"/>
      <c r="M333" s="1"/>
      <c r="N333" s="1" t="s">
        <v>25</v>
      </c>
      <c r="O333" s="1"/>
      <c r="P333" s="1">
        <v>90</v>
      </c>
      <c r="Q333" s="1" t="s">
        <v>15</v>
      </c>
      <c r="R333" s="1">
        <v>0.11194029850746269</v>
      </c>
      <c r="S333" s="1">
        <v>0.14328358208955222</v>
      </c>
      <c r="T333" s="1"/>
      <c r="U333" s="1">
        <v>0.11194029850746269</v>
      </c>
      <c r="V333" s="1">
        <v>0.14328358208955222</v>
      </c>
      <c r="W333" s="1">
        <f>(V333-U333)/1.96</f>
        <v>1.5991471215351799E-2</v>
      </c>
      <c r="X333" s="1" t="s">
        <v>33</v>
      </c>
      <c r="Y333" s="1" t="s">
        <v>37</v>
      </c>
      <c r="Z333" s="1">
        <f t="shared" si="37"/>
        <v>16</v>
      </c>
      <c r="AA333" s="1" t="str">
        <f>IF(Z333&lt;15,"low quality","high quality")</f>
        <v>high quality</v>
      </c>
    </row>
    <row r="334" spans="1:27" x14ac:dyDescent="0.4">
      <c r="A334" s="1">
        <v>333</v>
      </c>
      <c r="B334" s="1">
        <v>26</v>
      </c>
      <c r="C334" s="1" t="s">
        <v>186</v>
      </c>
      <c r="D334" s="1">
        <v>2024</v>
      </c>
      <c r="E334" s="1" t="s">
        <v>63</v>
      </c>
      <c r="F334" s="1" t="s">
        <v>23</v>
      </c>
      <c r="G334" s="1"/>
      <c r="H334" s="1"/>
      <c r="I334" s="1" t="s">
        <v>88</v>
      </c>
      <c r="J334" s="1"/>
      <c r="K334" s="1"/>
      <c r="L334" s="1"/>
      <c r="M334" s="1"/>
      <c r="N334" s="1" t="s">
        <v>25</v>
      </c>
      <c r="O334" s="1"/>
      <c r="P334" s="1">
        <v>8</v>
      </c>
      <c r="Q334" s="1" t="s">
        <v>15</v>
      </c>
      <c r="R334" s="1">
        <v>2.6865671641791041E-2</v>
      </c>
      <c r="S334" s="1">
        <v>0.1298507462686567</v>
      </c>
      <c r="T334" s="1"/>
      <c r="U334" s="1">
        <v>2.6865671641791041E-2</v>
      </c>
      <c r="V334" s="1">
        <v>0.1298507462686567</v>
      </c>
      <c r="W334" s="1">
        <f>(V334-U334)/1.96</f>
        <v>5.2543405421870235E-2</v>
      </c>
      <c r="X334" s="1" t="s">
        <v>33</v>
      </c>
      <c r="Y334" s="1" t="s">
        <v>37</v>
      </c>
      <c r="Z334" s="1">
        <f t="shared" si="37"/>
        <v>16</v>
      </c>
      <c r="AA334" s="1" t="str">
        <f>IF(Z334&lt;15,"low quality","high quality")</f>
        <v>high quality</v>
      </c>
    </row>
    <row r="335" spans="1:27" x14ac:dyDescent="0.4">
      <c r="A335" s="1">
        <v>334</v>
      </c>
      <c r="B335" s="1">
        <v>26</v>
      </c>
      <c r="C335" s="1" t="s">
        <v>186</v>
      </c>
      <c r="D335" s="1">
        <v>2024</v>
      </c>
      <c r="E335" s="1" t="s">
        <v>63</v>
      </c>
      <c r="F335" s="1" t="s">
        <v>23</v>
      </c>
      <c r="G335" s="1" t="s">
        <v>76</v>
      </c>
      <c r="H335" s="1"/>
      <c r="I335" s="1"/>
      <c r="J335" s="1"/>
      <c r="K335" s="1"/>
      <c r="L335" s="1"/>
      <c r="M335" s="1"/>
      <c r="N335" s="1" t="s">
        <v>25</v>
      </c>
      <c r="O335" s="1"/>
      <c r="P335" s="1">
        <v>6</v>
      </c>
      <c r="Q335" s="1" t="s">
        <v>15</v>
      </c>
      <c r="R335" s="1">
        <v>-0.34477611940298508</v>
      </c>
      <c r="S335" s="1">
        <v>-0.19701492537313434</v>
      </c>
      <c r="T335" s="1"/>
      <c r="U335" s="1">
        <v>-0.34477611940298508</v>
      </c>
      <c r="V335" s="1">
        <v>-0.19701492537313434</v>
      </c>
      <c r="W335" s="1">
        <f t="shared" si="39"/>
        <v>7.5388364300944255E-2</v>
      </c>
      <c r="X335" s="1" t="s">
        <v>33</v>
      </c>
      <c r="Y335" s="1" t="s">
        <v>37</v>
      </c>
      <c r="Z335" s="1">
        <f t="shared" si="37"/>
        <v>16</v>
      </c>
      <c r="AA335" s="1" t="str">
        <f t="shared" si="40"/>
        <v>high quality</v>
      </c>
    </row>
    <row r="336" spans="1:27" x14ac:dyDescent="0.4">
      <c r="A336" s="1">
        <v>335</v>
      </c>
      <c r="B336" s="1">
        <v>26</v>
      </c>
      <c r="C336" s="1" t="s">
        <v>186</v>
      </c>
      <c r="D336" s="1">
        <v>2024</v>
      </c>
      <c r="E336" s="1" t="s">
        <v>63</v>
      </c>
      <c r="F336" s="1" t="s">
        <v>23</v>
      </c>
      <c r="G336" s="1" t="s">
        <v>76</v>
      </c>
      <c r="H336" s="1"/>
      <c r="I336" s="1"/>
      <c r="J336" s="1"/>
      <c r="K336" s="1"/>
      <c r="L336" s="1"/>
      <c r="M336" s="1"/>
      <c r="N336" s="1" t="s">
        <v>25</v>
      </c>
      <c r="O336" s="1"/>
      <c r="P336" s="1">
        <v>29</v>
      </c>
      <c r="Q336" s="1" t="s">
        <v>15</v>
      </c>
      <c r="R336" s="1">
        <v>0.16119402985074627</v>
      </c>
      <c r="S336" s="1">
        <v>0.21044776119402986</v>
      </c>
      <c r="T336" s="1"/>
      <c r="U336" s="1">
        <v>0.16119402985074627</v>
      </c>
      <c r="V336" s="1">
        <v>0.21044776119402986</v>
      </c>
      <c r="W336" s="1">
        <f t="shared" si="39"/>
        <v>2.5129454766981425E-2</v>
      </c>
      <c r="X336" s="1" t="s">
        <v>33</v>
      </c>
      <c r="Y336" s="1" t="s">
        <v>37</v>
      </c>
      <c r="Z336" s="1">
        <f t="shared" si="37"/>
        <v>16</v>
      </c>
      <c r="AA336" s="1" t="str">
        <f t="shared" si="40"/>
        <v>high quality</v>
      </c>
    </row>
    <row r="337" spans="1:27" x14ac:dyDescent="0.4">
      <c r="A337" s="1">
        <v>336</v>
      </c>
      <c r="B337" s="1">
        <v>26</v>
      </c>
      <c r="C337" s="1" t="s">
        <v>186</v>
      </c>
      <c r="D337" s="1">
        <v>2024</v>
      </c>
      <c r="E337" s="1" t="s">
        <v>63</v>
      </c>
      <c r="F337" s="1" t="s">
        <v>23</v>
      </c>
      <c r="G337" s="1" t="s">
        <v>76</v>
      </c>
      <c r="H337" s="1"/>
      <c r="I337" s="1"/>
      <c r="J337" s="1"/>
      <c r="K337" s="1"/>
      <c r="L337" s="1"/>
      <c r="M337" s="1"/>
      <c r="N337" s="1" t="s">
        <v>25</v>
      </c>
      <c r="O337" s="1"/>
      <c r="P337" s="1">
        <v>28</v>
      </c>
      <c r="Q337" s="1" t="s">
        <v>15</v>
      </c>
      <c r="R337" s="1">
        <v>1.3432835820895521E-2</v>
      </c>
      <c r="S337" s="1">
        <v>6.2686567164179099E-2</v>
      </c>
      <c r="T337" s="1"/>
      <c r="U337" s="1">
        <v>1.3432835820895521E-2</v>
      </c>
      <c r="V337" s="1">
        <v>6.2686567164179099E-2</v>
      </c>
      <c r="W337" s="1">
        <f t="shared" si="39"/>
        <v>2.5129454766981418E-2</v>
      </c>
      <c r="X337" s="1" t="s">
        <v>33</v>
      </c>
      <c r="Y337" s="1" t="s">
        <v>37</v>
      </c>
      <c r="Z337" s="1">
        <f t="shared" si="37"/>
        <v>16</v>
      </c>
      <c r="AA337" s="1" t="str">
        <f t="shared" si="40"/>
        <v>high quality</v>
      </c>
    </row>
    <row r="338" spans="1:27" x14ac:dyDescent="0.4">
      <c r="A338" s="1">
        <v>337</v>
      </c>
      <c r="B338" s="1">
        <v>26</v>
      </c>
      <c r="C338" s="1" t="s">
        <v>186</v>
      </c>
      <c r="D338" s="1">
        <v>2024</v>
      </c>
      <c r="E338" s="1" t="s">
        <v>63</v>
      </c>
      <c r="F338" s="1" t="s">
        <v>23</v>
      </c>
      <c r="G338" s="1"/>
      <c r="H338" s="1"/>
      <c r="I338" s="1"/>
      <c r="J338" s="1"/>
      <c r="K338" s="1" t="s">
        <v>64</v>
      </c>
      <c r="L338" s="1"/>
      <c r="M338" s="1"/>
      <c r="N338" s="1" t="s">
        <v>25</v>
      </c>
      <c r="O338" s="1"/>
      <c r="P338" s="1">
        <v>30</v>
      </c>
      <c r="Q338" s="1" t="s">
        <v>15</v>
      </c>
      <c r="R338" s="1">
        <v>0.22835820895522385</v>
      </c>
      <c r="S338" s="1">
        <v>0.26865671641791045</v>
      </c>
      <c r="T338" s="1"/>
      <c r="U338" s="1">
        <v>0.22835820895522385</v>
      </c>
      <c r="V338" s="1">
        <v>0.26865671641791045</v>
      </c>
      <c r="W338" s="1">
        <f t="shared" si="39"/>
        <v>2.056046299116663E-2</v>
      </c>
      <c r="X338" s="1" t="s">
        <v>33</v>
      </c>
      <c r="Y338" s="1" t="s">
        <v>37</v>
      </c>
      <c r="Z338" s="1">
        <f t="shared" si="37"/>
        <v>16</v>
      </c>
      <c r="AA338" s="1" t="str">
        <f t="shared" si="40"/>
        <v>high quality</v>
      </c>
    </row>
    <row r="339" spans="1:27" x14ac:dyDescent="0.4">
      <c r="A339" s="1">
        <v>338</v>
      </c>
      <c r="B339" s="1">
        <v>26</v>
      </c>
      <c r="C339" s="1" t="s">
        <v>186</v>
      </c>
      <c r="D339" s="1">
        <v>2024</v>
      </c>
      <c r="E339" s="1" t="s">
        <v>63</v>
      </c>
      <c r="F339" s="1" t="s">
        <v>23</v>
      </c>
      <c r="G339" s="1"/>
      <c r="H339" s="1"/>
      <c r="I339" s="1"/>
      <c r="J339" s="1"/>
      <c r="K339" s="1" t="s">
        <v>40</v>
      </c>
      <c r="L339" s="1"/>
      <c r="M339" s="1"/>
      <c r="N339" s="1" t="s">
        <v>25</v>
      </c>
      <c r="O339" s="1"/>
      <c r="P339" s="1">
        <v>23</v>
      </c>
      <c r="Q339" s="1" t="s">
        <v>15</v>
      </c>
      <c r="R339" s="1">
        <v>-1.3432835820895521E-2</v>
      </c>
      <c r="S339" s="1">
        <v>3.5820895522388055E-2</v>
      </c>
      <c r="T339" s="1"/>
      <c r="U339" s="1">
        <v>-1.3432835820895521E-2</v>
      </c>
      <c r="V339" s="1">
        <v>3.5820895522388055E-2</v>
      </c>
      <c r="W339" s="1">
        <f t="shared" si="39"/>
        <v>2.5129454766981418E-2</v>
      </c>
      <c r="X339" s="1" t="s">
        <v>33</v>
      </c>
      <c r="Y339" s="1" t="s">
        <v>37</v>
      </c>
      <c r="Z339" s="1">
        <f t="shared" si="37"/>
        <v>16</v>
      </c>
      <c r="AA339" s="1" t="str">
        <f t="shared" si="40"/>
        <v>high quality</v>
      </c>
    </row>
    <row r="340" spans="1:27" x14ac:dyDescent="0.4">
      <c r="A340" s="1">
        <v>339</v>
      </c>
      <c r="B340" s="1">
        <v>26</v>
      </c>
      <c r="C340" s="1" t="s">
        <v>186</v>
      </c>
      <c r="D340" s="1">
        <v>2024</v>
      </c>
      <c r="E340" s="1" t="s">
        <v>63</v>
      </c>
      <c r="F340" s="1" t="s">
        <v>23</v>
      </c>
      <c r="G340" s="1"/>
      <c r="H340" s="1"/>
      <c r="I340" s="1"/>
      <c r="J340" s="1"/>
      <c r="K340" s="1" t="s">
        <v>38</v>
      </c>
      <c r="L340" s="1"/>
      <c r="M340" s="1"/>
      <c r="N340" s="1" t="s">
        <v>25</v>
      </c>
      <c r="O340" s="1"/>
      <c r="P340" s="1">
        <v>45</v>
      </c>
      <c r="Q340" s="1" t="s">
        <v>15</v>
      </c>
      <c r="R340" s="1">
        <v>8.0597014925373134E-2</v>
      </c>
      <c r="S340" s="1">
        <v>0.11641791044776119</v>
      </c>
      <c r="T340" s="1"/>
      <c r="U340" s="1">
        <v>8.0597014925373134E-2</v>
      </c>
      <c r="V340" s="1">
        <v>0.11641791044776119</v>
      </c>
      <c r="W340" s="1">
        <f t="shared" si="39"/>
        <v>1.8275967103259211E-2</v>
      </c>
      <c r="X340" s="1" t="s">
        <v>33</v>
      </c>
      <c r="Y340" s="1" t="s">
        <v>37</v>
      </c>
      <c r="Z340" s="1">
        <f t="shared" si="37"/>
        <v>16</v>
      </c>
      <c r="AA340" s="1" t="str">
        <f t="shared" si="40"/>
        <v>high quality</v>
      </c>
    </row>
    <row r="341" spans="1:27" x14ac:dyDescent="0.4">
      <c r="A341" s="1">
        <v>340</v>
      </c>
      <c r="B341" s="1">
        <v>26</v>
      </c>
      <c r="C341" s="1" t="s">
        <v>186</v>
      </c>
      <c r="D341" s="1">
        <v>2024</v>
      </c>
      <c r="E341" s="1" t="s">
        <v>63</v>
      </c>
      <c r="F341" s="1" t="s">
        <v>23</v>
      </c>
      <c r="G341" s="1"/>
      <c r="H341" s="1"/>
      <c r="I341" s="1"/>
      <c r="J341" s="1"/>
      <c r="K341" s="1"/>
      <c r="L341" s="1"/>
      <c r="M341" s="1" t="s">
        <v>183</v>
      </c>
      <c r="N341" s="1" t="s">
        <v>25</v>
      </c>
      <c r="O341" s="1"/>
      <c r="P341" s="1">
        <v>10</v>
      </c>
      <c r="Q341" s="1" t="s">
        <v>15</v>
      </c>
      <c r="R341" s="1">
        <v>-6.7164179104477612E-2</v>
      </c>
      <c r="S341" s="1">
        <v>1.7910447761194027E-2</v>
      </c>
      <c r="T341" s="1"/>
      <c r="U341" s="1">
        <v>-6.7164179104477612E-2</v>
      </c>
      <c r="V341" s="1">
        <v>1.7910447761194027E-2</v>
      </c>
      <c r="W341" s="1">
        <f t="shared" si="39"/>
        <v>4.3405421870240629E-2</v>
      </c>
      <c r="X341" s="1" t="s">
        <v>33</v>
      </c>
      <c r="Y341" s="1" t="s">
        <v>37</v>
      </c>
      <c r="Z341" s="1">
        <f t="shared" si="37"/>
        <v>16</v>
      </c>
      <c r="AA341" s="1" t="str">
        <f t="shared" si="40"/>
        <v>high quality</v>
      </c>
    </row>
    <row r="342" spans="1:27" x14ac:dyDescent="0.4">
      <c r="A342" s="1">
        <v>341</v>
      </c>
      <c r="B342" s="1">
        <v>26</v>
      </c>
      <c r="C342" s="1" t="s">
        <v>186</v>
      </c>
      <c r="D342" s="1">
        <v>2024</v>
      </c>
      <c r="E342" s="1" t="s">
        <v>63</v>
      </c>
      <c r="F342" s="1" t="s">
        <v>23</v>
      </c>
      <c r="G342" s="1"/>
      <c r="H342" s="1"/>
      <c r="I342" s="1"/>
      <c r="J342" s="1"/>
      <c r="K342" s="1"/>
      <c r="L342" s="1"/>
      <c r="M342" s="1" t="s">
        <v>183</v>
      </c>
      <c r="N342" s="1" t="s">
        <v>25</v>
      </c>
      <c r="O342" s="1"/>
      <c r="P342" s="1">
        <v>6</v>
      </c>
      <c r="Q342" s="1" t="s">
        <v>15</v>
      </c>
      <c r="R342" s="1">
        <v>2.2388059701492536E-2</v>
      </c>
      <c r="S342" s="1">
        <v>6.7164179104477612E-2</v>
      </c>
      <c r="T342" s="1"/>
      <c r="U342" s="1">
        <v>2.2388059701492536E-2</v>
      </c>
      <c r="V342" s="1">
        <v>6.7164179104477612E-2</v>
      </c>
      <c r="W342" s="1">
        <f t="shared" si="39"/>
        <v>2.284495887907402E-2</v>
      </c>
      <c r="X342" s="1" t="s">
        <v>33</v>
      </c>
      <c r="Y342" s="1" t="s">
        <v>37</v>
      </c>
      <c r="Z342" s="1">
        <f t="shared" ref="Z342:Z344" si="41">2+2+2+2+2+2+2+2</f>
        <v>16</v>
      </c>
      <c r="AA342" s="1" t="str">
        <f t="shared" si="40"/>
        <v>high quality</v>
      </c>
    </row>
    <row r="343" spans="1:27" x14ac:dyDescent="0.4">
      <c r="A343" s="1">
        <v>342</v>
      </c>
      <c r="B343" s="1">
        <v>26</v>
      </c>
      <c r="C343" s="1" t="s">
        <v>186</v>
      </c>
      <c r="D343" s="1">
        <v>2024</v>
      </c>
      <c r="E343" s="1" t="s">
        <v>63</v>
      </c>
      <c r="F343" s="1" t="s">
        <v>23</v>
      </c>
      <c r="G343" s="1"/>
      <c r="H343" s="1"/>
      <c r="I343" s="1"/>
      <c r="J343" s="1"/>
      <c r="K343" s="1"/>
      <c r="L343" s="1"/>
      <c r="M343" s="1" t="s">
        <v>184</v>
      </c>
      <c r="N343" s="1" t="s">
        <v>25</v>
      </c>
      <c r="O343" s="1"/>
      <c r="P343" s="1">
        <v>18</v>
      </c>
      <c r="Q343" s="1" t="s">
        <v>15</v>
      </c>
      <c r="R343" s="1">
        <v>0.14776119402985075</v>
      </c>
      <c r="S343" s="1">
        <v>0.20149253731343283</v>
      </c>
      <c r="T343" s="1"/>
      <c r="U343" s="1">
        <v>0.14776119402985075</v>
      </c>
      <c r="V343" s="1">
        <v>0.20149253731343283</v>
      </c>
      <c r="W343" s="1">
        <f t="shared" si="39"/>
        <v>2.7413950654888823E-2</v>
      </c>
      <c r="X343" s="1" t="s">
        <v>33</v>
      </c>
      <c r="Y343" s="1" t="s">
        <v>37</v>
      </c>
      <c r="Z343" s="1">
        <f t="shared" si="41"/>
        <v>16</v>
      </c>
      <c r="AA343" s="1" t="str">
        <f t="shared" si="40"/>
        <v>high quality</v>
      </c>
    </row>
    <row r="344" spans="1:27" x14ac:dyDescent="0.4">
      <c r="A344" s="1">
        <v>343</v>
      </c>
      <c r="B344" s="1">
        <v>26</v>
      </c>
      <c r="C344" s="1" t="s">
        <v>186</v>
      </c>
      <c r="D344" s="1">
        <v>2024</v>
      </c>
      <c r="E344" s="1" t="s">
        <v>63</v>
      </c>
      <c r="F344" s="1" t="s">
        <v>23</v>
      </c>
      <c r="G344" s="1"/>
      <c r="H344" s="1"/>
      <c r="I344" s="1"/>
      <c r="J344" s="1"/>
      <c r="K344" s="1"/>
      <c r="L344" s="1"/>
      <c r="M344" s="1" t="s">
        <v>185</v>
      </c>
      <c r="N344" s="1" t="s">
        <v>25</v>
      </c>
      <c r="O344" s="1"/>
      <c r="P344" s="1">
        <v>41</v>
      </c>
      <c r="Q344" s="1" t="s">
        <v>15</v>
      </c>
      <c r="R344" s="1">
        <v>0.17014925373134326</v>
      </c>
      <c r="S344" s="1">
        <v>0.21044776119402986</v>
      </c>
      <c r="T344" s="1"/>
      <c r="U344" s="1">
        <v>0.17014925373134326</v>
      </c>
      <c r="V344" s="1">
        <v>0.21044776119402986</v>
      </c>
      <c r="W344" s="1">
        <f t="shared" si="39"/>
        <v>2.056046299116663E-2</v>
      </c>
      <c r="X344" s="1" t="s">
        <v>33</v>
      </c>
      <c r="Y344" s="1" t="s">
        <v>37</v>
      </c>
      <c r="Z344" s="1">
        <f t="shared" si="41"/>
        <v>16</v>
      </c>
      <c r="AA344" s="1" t="str">
        <f t="shared" si="40"/>
        <v>high quality</v>
      </c>
    </row>
    <row r="345" spans="1:27" s="1" customFormat="1" ht="13.5" x14ac:dyDescent="0.4">
      <c r="A345" s="1">
        <v>344</v>
      </c>
      <c r="B345" s="1">
        <v>27</v>
      </c>
      <c r="C345" s="1" t="s">
        <v>195</v>
      </c>
      <c r="D345" s="1">
        <v>2024</v>
      </c>
      <c r="E345" s="1" t="s">
        <v>196</v>
      </c>
      <c r="F345" s="1" t="s">
        <v>197</v>
      </c>
      <c r="N345" s="1" t="s">
        <v>198</v>
      </c>
      <c r="P345" s="1">
        <v>1149</v>
      </c>
      <c r="Q345" s="1" t="s">
        <v>199</v>
      </c>
      <c r="R345" s="1">
        <v>0.95040688900000003</v>
      </c>
      <c r="S345" s="1">
        <v>2.3341207079999999</v>
      </c>
      <c r="U345" s="1">
        <v>9.4591889999999998E-3</v>
      </c>
      <c r="V345" s="1">
        <v>2.3072967E-2</v>
      </c>
      <c r="W345" s="1">
        <v>6.9458050000000002E-3</v>
      </c>
      <c r="X345" s="1" t="s">
        <v>200</v>
      </c>
      <c r="Y345" s="1" t="s">
        <v>37</v>
      </c>
      <c r="Z345" s="1">
        <v>16</v>
      </c>
      <c r="AA345" s="1" t="s">
        <v>201</v>
      </c>
    </row>
    <row r="346" spans="1:27" s="1" customFormat="1" ht="13.5" x14ac:dyDescent="0.4">
      <c r="A346" s="1">
        <v>345</v>
      </c>
      <c r="B346" s="1">
        <v>27</v>
      </c>
      <c r="C346" s="1" t="s">
        <v>195</v>
      </c>
      <c r="D346" s="1">
        <v>2024</v>
      </c>
      <c r="E346" s="1" t="s">
        <v>196</v>
      </c>
      <c r="F346" s="1" t="s">
        <v>197</v>
      </c>
      <c r="N346" s="1" t="s">
        <v>202</v>
      </c>
      <c r="P346" s="1">
        <v>363</v>
      </c>
      <c r="Q346" s="1" t="s">
        <v>199</v>
      </c>
      <c r="R346" s="1">
        <v>22.04090412</v>
      </c>
      <c r="S346" s="1">
        <v>29.477176459999999</v>
      </c>
      <c r="U346" s="1">
        <v>0.19918608199999999</v>
      </c>
      <c r="V346" s="1">
        <v>0.258334436</v>
      </c>
      <c r="W346" s="1">
        <v>3.0177731999999999E-2</v>
      </c>
      <c r="X346" s="1" t="s">
        <v>200</v>
      </c>
      <c r="Y346" s="1" t="s">
        <v>37</v>
      </c>
      <c r="Z346" s="1">
        <v>16</v>
      </c>
      <c r="AA346" s="1" t="s">
        <v>201</v>
      </c>
    </row>
    <row r="347" spans="1:27" s="1" customFormat="1" ht="13.5" x14ac:dyDescent="0.4">
      <c r="A347" s="1">
        <v>346</v>
      </c>
      <c r="B347" s="1">
        <v>27</v>
      </c>
      <c r="C347" s="1" t="s">
        <v>195</v>
      </c>
      <c r="D347" s="1">
        <v>2024</v>
      </c>
      <c r="E347" s="1" t="s">
        <v>196</v>
      </c>
      <c r="F347" s="1" t="s">
        <v>197</v>
      </c>
      <c r="K347" s="1" t="s">
        <v>203</v>
      </c>
      <c r="N347" s="1" t="s">
        <v>198</v>
      </c>
      <c r="P347" s="1">
        <v>399</v>
      </c>
      <c r="Q347" s="1" t="s">
        <v>199</v>
      </c>
      <c r="R347" s="1">
        <v>2.7087305220000002</v>
      </c>
      <c r="S347" s="1">
        <v>5.2680411149999999</v>
      </c>
      <c r="U347" s="1">
        <v>2.6726936999999999E-2</v>
      </c>
      <c r="V347" s="1">
        <v>5.1339683999999997E-2</v>
      </c>
      <c r="W347" s="1">
        <v>1.2557524E-2</v>
      </c>
      <c r="X347" s="1" t="s">
        <v>200</v>
      </c>
      <c r="Y347" s="1" t="s">
        <v>37</v>
      </c>
      <c r="Z347" s="1">
        <v>16</v>
      </c>
      <c r="AA347" s="1" t="s">
        <v>201</v>
      </c>
    </row>
    <row r="348" spans="1:27" s="1" customFormat="1" ht="13.5" x14ac:dyDescent="0.4">
      <c r="A348" s="1">
        <v>347</v>
      </c>
      <c r="B348" s="1">
        <v>27</v>
      </c>
      <c r="C348" s="1" t="s">
        <v>195</v>
      </c>
      <c r="D348" s="1">
        <v>2024</v>
      </c>
      <c r="E348" s="1" t="s">
        <v>196</v>
      </c>
      <c r="F348" s="1" t="s">
        <v>197</v>
      </c>
      <c r="K348" s="1" t="s">
        <v>203</v>
      </c>
      <c r="N348" s="1" t="s">
        <v>202</v>
      </c>
      <c r="P348" s="1">
        <v>111</v>
      </c>
      <c r="Q348" s="1" t="s">
        <v>199</v>
      </c>
      <c r="R348" s="1">
        <v>26.579088039999998</v>
      </c>
      <c r="S348" s="1">
        <v>47.634767770000003</v>
      </c>
      <c r="U348" s="1">
        <v>0.23569712900000001</v>
      </c>
      <c r="V348" s="1">
        <v>0.38957125199999998</v>
      </c>
      <c r="W348" s="1">
        <v>7.8507205999999996E-2</v>
      </c>
      <c r="X348" s="1" t="s">
        <v>200</v>
      </c>
      <c r="Y348" s="1" t="s">
        <v>37</v>
      </c>
      <c r="Z348" s="1">
        <v>16</v>
      </c>
      <c r="AA348" s="1" t="s">
        <v>201</v>
      </c>
    </row>
    <row r="349" spans="1:27" s="1" customFormat="1" ht="13.5" x14ac:dyDescent="0.4">
      <c r="A349" s="1">
        <v>348</v>
      </c>
      <c r="B349" s="1">
        <v>27</v>
      </c>
      <c r="C349" s="1" t="s">
        <v>195</v>
      </c>
      <c r="D349" s="1">
        <v>2024</v>
      </c>
      <c r="E349" s="1" t="s">
        <v>196</v>
      </c>
      <c r="F349" s="1" t="s">
        <v>197</v>
      </c>
      <c r="K349" s="1" t="s">
        <v>191</v>
      </c>
      <c r="N349" s="1" t="s">
        <v>198</v>
      </c>
      <c r="P349" s="1">
        <v>193</v>
      </c>
      <c r="Q349" s="1" t="s">
        <v>199</v>
      </c>
      <c r="R349" s="1">
        <v>1.1193198849999999</v>
      </c>
      <c r="S349" s="1">
        <v>5.7292767080000004</v>
      </c>
      <c r="U349" s="1">
        <v>1.1131019000000001E-2</v>
      </c>
      <c r="V349" s="1">
        <v>5.5711648000000003E-2</v>
      </c>
      <c r="W349" s="1">
        <v>2.2745219000000001E-2</v>
      </c>
      <c r="X349" s="1" t="s">
        <v>200</v>
      </c>
      <c r="Y349" s="1" t="s">
        <v>37</v>
      </c>
      <c r="Z349" s="1">
        <v>16</v>
      </c>
      <c r="AA349" s="1" t="s">
        <v>201</v>
      </c>
    </row>
    <row r="350" spans="1:27" s="1" customFormat="1" ht="13.5" x14ac:dyDescent="0.4">
      <c r="A350" s="1">
        <v>349</v>
      </c>
      <c r="B350" s="1">
        <v>27</v>
      </c>
      <c r="C350" s="1" t="s">
        <v>195</v>
      </c>
      <c r="D350" s="1">
        <v>2024</v>
      </c>
      <c r="E350" s="1" t="s">
        <v>196</v>
      </c>
      <c r="F350" s="1" t="s">
        <v>197</v>
      </c>
      <c r="K350" s="1" t="s">
        <v>191</v>
      </c>
      <c r="N350" s="1" t="s">
        <v>202</v>
      </c>
      <c r="P350" s="1">
        <v>85</v>
      </c>
      <c r="Q350" s="1" t="s">
        <v>199</v>
      </c>
      <c r="R350" s="1">
        <v>31.050062</v>
      </c>
      <c r="S350" s="1">
        <v>51.280598480000002</v>
      </c>
      <c r="U350" s="1">
        <v>0.27040921699999998</v>
      </c>
      <c r="V350" s="1">
        <v>0.41396619400000001</v>
      </c>
      <c r="W350" s="1">
        <v>7.3243355999999996E-2</v>
      </c>
      <c r="X350" s="1" t="s">
        <v>200</v>
      </c>
      <c r="Y350" s="1" t="s">
        <v>37</v>
      </c>
      <c r="Z350" s="1">
        <v>16</v>
      </c>
      <c r="AA350" s="1" t="s">
        <v>201</v>
      </c>
    </row>
    <row r="351" spans="1:27" s="1" customFormat="1" ht="13.5" x14ac:dyDescent="0.4">
      <c r="A351" s="1">
        <v>350</v>
      </c>
      <c r="B351" s="1">
        <v>27</v>
      </c>
      <c r="C351" s="1" t="s">
        <v>195</v>
      </c>
      <c r="D351" s="1">
        <v>2024</v>
      </c>
      <c r="E351" s="1" t="s">
        <v>196</v>
      </c>
      <c r="F351" s="1" t="s">
        <v>197</v>
      </c>
      <c r="K351" s="1" t="s">
        <v>204</v>
      </c>
      <c r="N351" s="1" t="s">
        <v>198</v>
      </c>
      <c r="P351" s="1">
        <v>557</v>
      </c>
      <c r="Q351" s="1" t="s">
        <v>199</v>
      </c>
      <c r="R351" s="1">
        <v>-2.5546269069999998</v>
      </c>
      <c r="S351" s="1">
        <v>-0.81338647900000005</v>
      </c>
      <c r="U351" s="1">
        <v>-2.5878241E-2</v>
      </c>
      <c r="V351" s="1">
        <v>-8.1671250000000008E-3</v>
      </c>
      <c r="W351" s="1">
        <v>9.0362840000000003E-3</v>
      </c>
      <c r="X351" s="1" t="s">
        <v>200</v>
      </c>
      <c r="Y351" s="1" t="s">
        <v>37</v>
      </c>
      <c r="Z351" s="1">
        <v>16</v>
      </c>
      <c r="AA351" s="1" t="s">
        <v>201</v>
      </c>
    </row>
    <row r="352" spans="1:27" s="1" customFormat="1" ht="13.5" x14ac:dyDescent="0.4">
      <c r="A352" s="1">
        <v>351</v>
      </c>
      <c r="B352" s="1">
        <v>27</v>
      </c>
      <c r="C352" s="1" t="s">
        <v>195</v>
      </c>
      <c r="D352" s="1">
        <v>2024</v>
      </c>
      <c r="E352" s="1" t="s">
        <v>196</v>
      </c>
      <c r="F352" s="1" t="s">
        <v>197</v>
      </c>
      <c r="K352" s="1" t="s">
        <v>204</v>
      </c>
      <c r="N352" s="1" t="s">
        <v>202</v>
      </c>
      <c r="P352" s="1">
        <v>167</v>
      </c>
      <c r="Q352" s="1" t="s">
        <v>199</v>
      </c>
      <c r="R352" s="1">
        <v>-3.2414352110000002</v>
      </c>
      <c r="S352" s="1">
        <v>7.3927295730000004</v>
      </c>
      <c r="U352" s="1">
        <v>-3.2951332999999999E-2</v>
      </c>
      <c r="V352" s="1">
        <v>7.1322299000000006E-2</v>
      </c>
      <c r="W352" s="1">
        <v>5.3200833000000003E-2</v>
      </c>
      <c r="X352" s="1" t="s">
        <v>200</v>
      </c>
      <c r="Y352" s="1" t="s">
        <v>37</v>
      </c>
      <c r="Z352" s="1">
        <v>16</v>
      </c>
      <c r="AA352" s="1" t="s">
        <v>201</v>
      </c>
    </row>
    <row r="353" spans="1:27" s="1" customFormat="1" ht="13.5" x14ac:dyDescent="0.4">
      <c r="A353" s="1">
        <v>352</v>
      </c>
      <c r="B353" s="1">
        <v>27</v>
      </c>
      <c r="C353" s="1" t="s">
        <v>195</v>
      </c>
      <c r="D353" s="1">
        <v>2024</v>
      </c>
      <c r="E353" s="1" t="s">
        <v>196</v>
      </c>
      <c r="F353" s="1" t="s">
        <v>197</v>
      </c>
      <c r="L353" s="1" t="s">
        <v>205</v>
      </c>
      <c r="N353" s="1" t="s">
        <v>198</v>
      </c>
      <c r="P353" s="1">
        <v>625</v>
      </c>
      <c r="Q353" s="1" t="s">
        <v>199</v>
      </c>
      <c r="R353" s="1">
        <v>-1.630069797</v>
      </c>
      <c r="S353" s="1">
        <v>0.102718188</v>
      </c>
      <c r="U353" s="1">
        <v>-1.6435016E-2</v>
      </c>
      <c r="V353" s="1">
        <v>1.026655E-3</v>
      </c>
      <c r="W353" s="1">
        <v>8.9090160000000005E-3</v>
      </c>
      <c r="X353" s="1" t="s">
        <v>200</v>
      </c>
      <c r="Y353" s="1" t="s">
        <v>37</v>
      </c>
      <c r="Z353" s="1">
        <v>16</v>
      </c>
      <c r="AA353" s="1" t="s">
        <v>201</v>
      </c>
    </row>
    <row r="354" spans="1:27" s="1" customFormat="1" ht="13.5" x14ac:dyDescent="0.4">
      <c r="A354" s="1">
        <v>353</v>
      </c>
      <c r="B354" s="1">
        <v>27</v>
      </c>
      <c r="C354" s="1" t="s">
        <v>195</v>
      </c>
      <c r="D354" s="1">
        <v>2024</v>
      </c>
      <c r="E354" s="1" t="s">
        <v>196</v>
      </c>
      <c r="F354" s="1" t="s">
        <v>197</v>
      </c>
      <c r="L354" s="1" t="s">
        <v>205</v>
      </c>
      <c r="N354" s="1" t="s">
        <v>202</v>
      </c>
      <c r="P354" s="1">
        <v>231</v>
      </c>
      <c r="Q354" s="1" t="s">
        <v>199</v>
      </c>
      <c r="R354" s="1">
        <v>21.60285155</v>
      </c>
      <c r="S354" s="1">
        <v>29.520517160000001</v>
      </c>
      <c r="U354" s="1">
        <v>0.195590234</v>
      </c>
      <c r="V354" s="1">
        <v>0.25866911599999998</v>
      </c>
      <c r="W354" s="1">
        <v>3.2183102999999998E-2</v>
      </c>
      <c r="X354" s="1" t="s">
        <v>200</v>
      </c>
      <c r="Y354" s="1" t="s">
        <v>37</v>
      </c>
      <c r="Z354" s="1">
        <v>16</v>
      </c>
      <c r="AA354" s="1" t="s">
        <v>201</v>
      </c>
    </row>
    <row r="355" spans="1:27" s="1" customFormat="1" ht="13.5" x14ac:dyDescent="0.4">
      <c r="A355" s="1">
        <v>354</v>
      </c>
      <c r="B355" s="1">
        <v>27</v>
      </c>
      <c r="C355" s="1" t="s">
        <v>195</v>
      </c>
      <c r="D355" s="1">
        <v>2024</v>
      </c>
      <c r="E355" s="1" t="s">
        <v>196</v>
      </c>
      <c r="F355" s="1" t="s">
        <v>197</v>
      </c>
      <c r="L355" s="1" t="s">
        <v>206</v>
      </c>
      <c r="N355" s="1" t="s">
        <v>198</v>
      </c>
      <c r="P355" s="1">
        <v>72</v>
      </c>
      <c r="Q355" s="1" t="s">
        <v>199</v>
      </c>
      <c r="R355" s="1">
        <v>-9.5706744480000001</v>
      </c>
      <c r="S355" s="1">
        <v>-1.3302645209999999</v>
      </c>
      <c r="U355" s="1">
        <v>-0.100601573</v>
      </c>
      <c r="V355" s="1">
        <v>-1.3391917999999999E-2</v>
      </c>
      <c r="W355" s="1">
        <v>4.4494722E-2</v>
      </c>
      <c r="X355" s="1" t="s">
        <v>200</v>
      </c>
      <c r="Y355" s="1" t="s">
        <v>37</v>
      </c>
      <c r="Z355" s="1">
        <v>16</v>
      </c>
      <c r="AA355" s="1" t="s">
        <v>201</v>
      </c>
    </row>
    <row r="356" spans="1:27" s="1" customFormat="1" ht="13.5" x14ac:dyDescent="0.4">
      <c r="A356" s="1">
        <v>355</v>
      </c>
      <c r="B356" s="1">
        <v>27</v>
      </c>
      <c r="C356" s="1" t="s">
        <v>195</v>
      </c>
      <c r="D356" s="1">
        <v>2024</v>
      </c>
      <c r="E356" s="1" t="s">
        <v>196</v>
      </c>
      <c r="F356" s="1" t="s">
        <v>197</v>
      </c>
      <c r="L356" s="1" t="s">
        <v>206</v>
      </c>
      <c r="N356" s="1" t="s">
        <v>202</v>
      </c>
      <c r="P356" s="1">
        <v>11</v>
      </c>
      <c r="Q356" s="1" t="s">
        <v>199</v>
      </c>
      <c r="R356" s="1">
        <v>-51.330616280000001</v>
      </c>
      <c r="S356" s="1">
        <v>-15.302841669999999</v>
      </c>
      <c r="U356" s="1">
        <v>-0.72012002500000005</v>
      </c>
      <c r="V356" s="1">
        <v>-0.166088135</v>
      </c>
      <c r="W356" s="1">
        <v>0.282669332</v>
      </c>
      <c r="X356" s="1" t="s">
        <v>200</v>
      </c>
      <c r="Y356" s="1" t="s">
        <v>37</v>
      </c>
      <c r="Z356" s="1">
        <v>16</v>
      </c>
      <c r="AA356" s="1" t="s">
        <v>201</v>
      </c>
    </row>
    <row r="357" spans="1:27" s="1" customFormat="1" ht="13.5" x14ac:dyDescent="0.4">
      <c r="A357" s="1">
        <v>356</v>
      </c>
      <c r="B357" s="1">
        <v>27</v>
      </c>
      <c r="C357" s="1" t="s">
        <v>195</v>
      </c>
      <c r="D357" s="1">
        <v>2024</v>
      </c>
      <c r="E357" s="1" t="s">
        <v>196</v>
      </c>
      <c r="F357" s="1" t="s">
        <v>197</v>
      </c>
      <c r="L357" s="1" t="s">
        <v>207</v>
      </c>
      <c r="N357" s="1" t="s">
        <v>198</v>
      </c>
      <c r="P357" s="1">
        <v>452</v>
      </c>
      <c r="Q357" s="1" t="s">
        <v>199</v>
      </c>
      <c r="R357" s="1">
        <v>4.3000133890000001</v>
      </c>
      <c r="S357" s="1">
        <v>6.8606199590000001</v>
      </c>
      <c r="U357" s="1">
        <v>4.2101303999999999E-2</v>
      </c>
      <c r="V357" s="1">
        <v>6.6355181999999999E-2</v>
      </c>
      <c r="W357" s="1">
        <v>1.2374427E-2</v>
      </c>
      <c r="X357" s="1" t="s">
        <v>200</v>
      </c>
      <c r="Y357" s="1" t="s">
        <v>37</v>
      </c>
      <c r="Z357" s="1">
        <v>16</v>
      </c>
      <c r="AA357" s="1" t="s">
        <v>201</v>
      </c>
    </row>
    <row r="358" spans="1:27" s="1" customFormat="1" ht="13.5" x14ac:dyDescent="0.4">
      <c r="A358" s="1">
        <v>357</v>
      </c>
      <c r="B358" s="1">
        <v>27</v>
      </c>
      <c r="C358" s="1" t="s">
        <v>195</v>
      </c>
      <c r="D358" s="1">
        <v>2024</v>
      </c>
      <c r="E358" s="1" t="s">
        <v>196</v>
      </c>
      <c r="F358" s="1" t="s">
        <v>197</v>
      </c>
      <c r="L358" s="1" t="s">
        <v>207</v>
      </c>
      <c r="N358" s="1" t="s">
        <v>202</v>
      </c>
      <c r="P358" s="1">
        <v>121</v>
      </c>
      <c r="Q358" s="1" t="s">
        <v>199</v>
      </c>
      <c r="R358" s="1">
        <v>21.51302467</v>
      </c>
      <c r="S358" s="1">
        <v>28.428241069999999</v>
      </c>
      <c r="U358" s="1">
        <v>0.19485126999999999</v>
      </c>
      <c r="V358" s="1">
        <v>0.25020012699999999</v>
      </c>
      <c r="W358" s="1">
        <v>2.8239212999999999E-2</v>
      </c>
      <c r="X358" s="1" t="s">
        <v>200</v>
      </c>
      <c r="Y358" s="1" t="s">
        <v>37</v>
      </c>
      <c r="Z358" s="1">
        <v>16</v>
      </c>
      <c r="AA358" s="1" t="s">
        <v>201</v>
      </c>
    </row>
    <row r="359" spans="1:27" s="1" customFormat="1" ht="13.5" x14ac:dyDescent="0.4">
      <c r="A359" s="1">
        <v>358</v>
      </c>
      <c r="B359" s="1">
        <v>27</v>
      </c>
      <c r="C359" s="1" t="s">
        <v>195</v>
      </c>
      <c r="D359" s="1">
        <v>2024</v>
      </c>
      <c r="E359" s="1" t="s">
        <v>196</v>
      </c>
      <c r="F359" s="1" t="s">
        <v>197</v>
      </c>
      <c r="I359" s="1" t="s">
        <v>208</v>
      </c>
      <c r="N359" s="1" t="s">
        <v>198</v>
      </c>
      <c r="P359" s="1">
        <v>148</v>
      </c>
      <c r="Q359" s="1" t="s">
        <v>199</v>
      </c>
      <c r="R359" s="1">
        <v>-4.6570314310000001</v>
      </c>
      <c r="S359" s="1">
        <v>0.60156216100000004</v>
      </c>
      <c r="U359" s="1">
        <v>-4.7689599999999999E-2</v>
      </c>
      <c r="V359" s="1">
        <v>5.9975999999999996E-3</v>
      </c>
      <c r="W359" s="1">
        <v>2.7391428999999998E-2</v>
      </c>
      <c r="X359" s="1" t="s">
        <v>200</v>
      </c>
      <c r="Y359" s="1" t="s">
        <v>37</v>
      </c>
      <c r="Z359" s="1">
        <v>16</v>
      </c>
      <c r="AA359" s="1" t="s">
        <v>201</v>
      </c>
    </row>
    <row r="360" spans="1:27" s="1" customFormat="1" ht="13.5" x14ac:dyDescent="0.4">
      <c r="A360" s="1">
        <v>359</v>
      </c>
      <c r="B360" s="1">
        <v>27</v>
      </c>
      <c r="C360" s="1" t="s">
        <v>195</v>
      </c>
      <c r="D360" s="1">
        <v>2024</v>
      </c>
      <c r="E360" s="1" t="s">
        <v>196</v>
      </c>
      <c r="F360" s="1" t="s">
        <v>197</v>
      </c>
      <c r="I360" s="1" t="s">
        <v>208</v>
      </c>
      <c r="N360" s="1" t="s">
        <v>202</v>
      </c>
      <c r="P360" s="1">
        <v>45</v>
      </c>
      <c r="Q360" s="1" t="s">
        <v>199</v>
      </c>
      <c r="R360" s="1">
        <v>-2.2786324219999998</v>
      </c>
      <c r="S360" s="1">
        <v>17.872185330000001</v>
      </c>
      <c r="U360" s="1">
        <v>-2.3049944999999999E-2</v>
      </c>
      <c r="V360" s="1">
        <v>0.164430676</v>
      </c>
      <c r="W360" s="1">
        <v>9.5653377999999997E-2</v>
      </c>
      <c r="X360" s="1" t="s">
        <v>200</v>
      </c>
      <c r="Y360" s="1" t="s">
        <v>37</v>
      </c>
      <c r="Z360" s="1">
        <v>16</v>
      </c>
      <c r="AA360" s="1" t="s">
        <v>201</v>
      </c>
    </row>
    <row r="361" spans="1:27" s="1" customFormat="1" ht="13.5" x14ac:dyDescent="0.4">
      <c r="A361" s="1">
        <v>360</v>
      </c>
      <c r="B361" s="1">
        <v>27</v>
      </c>
      <c r="C361" s="1" t="s">
        <v>195</v>
      </c>
      <c r="D361" s="1">
        <v>2024</v>
      </c>
      <c r="E361" s="1" t="s">
        <v>196</v>
      </c>
      <c r="F361" s="1" t="s">
        <v>197</v>
      </c>
      <c r="G361" s="1" t="s">
        <v>209</v>
      </c>
      <c r="N361" s="1" t="s">
        <v>198</v>
      </c>
      <c r="P361" s="1">
        <v>129</v>
      </c>
      <c r="Q361" s="1" t="s">
        <v>199</v>
      </c>
      <c r="R361" s="1">
        <v>7.6850171100000004</v>
      </c>
      <c r="S361" s="1">
        <v>10.966383</v>
      </c>
      <c r="U361" s="1">
        <v>7.4040272000000004E-2</v>
      </c>
      <c r="V361" s="1">
        <v>0.10405711400000001</v>
      </c>
      <c r="W361" s="1">
        <v>1.5314715E-2</v>
      </c>
      <c r="X361" s="1" t="s">
        <v>200</v>
      </c>
      <c r="Y361" s="1" t="s">
        <v>37</v>
      </c>
      <c r="Z361" s="1">
        <v>16</v>
      </c>
      <c r="AA361" s="1" t="s">
        <v>201</v>
      </c>
    </row>
    <row r="362" spans="1:27" s="1" customFormat="1" ht="13.5" x14ac:dyDescent="0.4">
      <c r="A362" s="1">
        <v>361</v>
      </c>
      <c r="B362" s="1">
        <v>27</v>
      </c>
      <c r="C362" s="1" t="s">
        <v>195</v>
      </c>
      <c r="D362" s="1">
        <v>2024</v>
      </c>
      <c r="E362" s="1" t="s">
        <v>196</v>
      </c>
      <c r="F362" s="1" t="s">
        <v>197</v>
      </c>
      <c r="G362" s="1" t="s">
        <v>209</v>
      </c>
      <c r="N362" s="1" t="s">
        <v>202</v>
      </c>
      <c r="P362" s="1">
        <v>14</v>
      </c>
      <c r="Q362" s="1" t="s">
        <v>199</v>
      </c>
      <c r="R362" s="1">
        <v>30.061380199999999</v>
      </c>
      <c r="S362" s="1">
        <v>58.364664769999997</v>
      </c>
      <c r="U362" s="1">
        <v>0.26283630800000002</v>
      </c>
      <c r="V362" s="1">
        <v>0.45973019300000001</v>
      </c>
      <c r="W362" s="1">
        <v>0.100456063</v>
      </c>
      <c r="X362" s="1" t="s">
        <v>200</v>
      </c>
      <c r="Y362" s="1" t="s">
        <v>37</v>
      </c>
      <c r="Z362" s="1">
        <v>16</v>
      </c>
      <c r="AA362" s="1" t="s">
        <v>201</v>
      </c>
    </row>
    <row r="363" spans="1:27" s="1" customFormat="1" ht="13.5" x14ac:dyDescent="0.4">
      <c r="A363" s="1">
        <v>362</v>
      </c>
      <c r="B363" s="1">
        <v>27</v>
      </c>
      <c r="C363" s="1" t="s">
        <v>195</v>
      </c>
      <c r="D363" s="1">
        <v>2024</v>
      </c>
      <c r="E363" s="1" t="s">
        <v>196</v>
      </c>
      <c r="F363" s="1" t="s">
        <v>197</v>
      </c>
      <c r="G363" s="1" t="s">
        <v>210</v>
      </c>
      <c r="N363" s="1" t="s">
        <v>198</v>
      </c>
      <c r="P363" s="1">
        <v>442</v>
      </c>
      <c r="Q363" s="1" t="s">
        <v>199</v>
      </c>
      <c r="R363" s="1">
        <v>1.275234043</v>
      </c>
      <c r="S363" s="1">
        <v>3.2059808269999999</v>
      </c>
      <c r="U363" s="1">
        <v>1.2671714000000001E-2</v>
      </c>
      <c r="V363" s="1">
        <v>3.1556619000000001E-2</v>
      </c>
      <c r="W363" s="1">
        <v>9.6351560000000006E-3</v>
      </c>
      <c r="X363" s="1" t="s">
        <v>200</v>
      </c>
      <c r="Y363" s="1" t="s">
        <v>37</v>
      </c>
      <c r="Z363" s="1">
        <v>16</v>
      </c>
      <c r="AA363" s="1" t="s">
        <v>201</v>
      </c>
    </row>
    <row r="364" spans="1:27" s="1" customFormat="1" ht="13.5" x14ac:dyDescent="0.4">
      <c r="A364" s="1">
        <v>363</v>
      </c>
      <c r="B364" s="1">
        <v>27</v>
      </c>
      <c r="C364" s="1" t="s">
        <v>195</v>
      </c>
      <c r="D364" s="1">
        <v>2024</v>
      </c>
      <c r="E364" s="1" t="s">
        <v>196</v>
      </c>
      <c r="F364" s="1" t="s">
        <v>197</v>
      </c>
      <c r="G364" s="1" t="s">
        <v>210</v>
      </c>
      <c r="N364" s="1" t="s">
        <v>202</v>
      </c>
      <c r="P364" s="1">
        <v>99</v>
      </c>
      <c r="Q364" s="1" t="s">
        <v>199</v>
      </c>
      <c r="R364" s="1">
        <v>34.844144929999999</v>
      </c>
      <c r="S364" s="1">
        <v>56.249450879999998</v>
      </c>
      <c r="U364" s="1">
        <v>0.29894944400000001</v>
      </c>
      <c r="V364" s="1">
        <v>0.44628358800000001</v>
      </c>
      <c r="W364" s="1">
        <v>7.5170481999999997E-2</v>
      </c>
      <c r="X364" s="1" t="s">
        <v>200</v>
      </c>
      <c r="Y364" s="1" t="s">
        <v>37</v>
      </c>
      <c r="Z364" s="1">
        <v>16</v>
      </c>
      <c r="AA364" s="1" t="s">
        <v>201</v>
      </c>
    </row>
    <row r="365" spans="1:27" s="1" customFormat="1" ht="13.5" x14ac:dyDescent="0.4">
      <c r="A365" s="1">
        <v>364</v>
      </c>
      <c r="B365" s="1">
        <v>27</v>
      </c>
      <c r="C365" s="1" t="s">
        <v>195</v>
      </c>
      <c r="D365" s="1">
        <v>2024</v>
      </c>
      <c r="E365" s="1" t="s">
        <v>196</v>
      </c>
      <c r="F365" s="1" t="s">
        <v>197</v>
      </c>
      <c r="G365" s="1" t="s">
        <v>211</v>
      </c>
      <c r="N365" s="1" t="s">
        <v>198</v>
      </c>
      <c r="P365" s="1">
        <v>22</v>
      </c>
      <c r="Q365" s="1" t="s">
        <v>199</v>
      </c>
      <c r="R365" s="1">
        <v>-3.3631371959999998</v>
      </c>
      <c r="S365" s="1">
        <v>0.58278354700000001</v>
      </c>
      <c r="U365" s="1">
        <v>-3.4209915E-2</v>
      </c>
      <c r="V365" s="1">
        <v>5.8109190000000003E-3</v>
      </c>
      <c r="W365" s="1">
        <v>2.0418793000000001E-2</v>
      </c>
      <c r="X365" s="1" t="s">
        <v>200</v>
      </c>
      <c r="Y365" s="1" t="s">
        <v>37</v>
      </c>
      <c r="Z365" s="1">
        <v>16</v>
      </c>
      <c r="AA365" s="1" t="s">
        <v>201</v>
      </c>
    </row>
    <row r="366" spans="1:27" s="1" customFormat="1" ht="13.5" x14ac:dyDescent="0.4">
      <c r="A366" s="1">
        <v>365</v>
      </c>
      <c r="B366" s="1">
        <v>27</v>
      </c>
      <c r="C366" s="1" t="s">
        <v>195</v>
      </c>
      <c r="D366" s="1">
        <v>2024</v>
      </c>
      <c r="E366" s="1" t="s">
        <v>196</v>
      </c>
      <c r="F366" s="1" t="s">
        <v>197</v>
      </c>
      <c r="G366" s="1" t="s">
        <v>211</v>
      </c>
      <c r="N366" s="1" t="s">
        <v>202</v>
      </c>
      <c r="P366" s="1">
        <v>21</v>
      </c>
      <c r="Q366" s="1" t="s">
        <v>199</v>
      </c>
      <c r="R366" s="1">
        <v>-3.1031645069999998</v>
      </c>
      <c r="S366" s="1">
        <v>14.210843329999999</v>
      </c>
      <c r="U366" s="1">
        <v>-3.1523324999999998E-2</v>
      </c>
      <c r="V366" s="1">
        <v>0.13287605699999999</v>
      </c>
      <c r="W366" s="1">
        <v>8.3877235999999994E-2</v>
      </c>
      <c r="X366" s="1" t="s">
        <v>200</v>
      </c>
      <c r="Y366" s="1" t="s">
        <v>37</v>
      </c>
      <c r="Z366" s="1">
        <v>16</v>
      </c>
      <c r="AA366" s="1" t="s">
        <v>201</v>
      </c>
    </row>
    <row r="367" spans="1:27" s="1" customFormat="1" ht="13.5" x14ac:dyDescent="0.4">
      <c r="A367" s="1">
        <v>366</v>
      </c>
      <c r="B367" s="1">
        <v>27</v>
      </c>
      <c r="C367" s="1" t="s">
        <v>195</v>
      </c>
      <c r="D367" s="1">
        <v>2024</v>
      </c>
      <c r="E367" s="1" t="s">
        <v>196</v>
      </c>
      <c r="F367" s="1" t="s">
        <v>197</v>
      </c>
      <c r="H367" s="1" t="s">
        <v>212</v>
      </c>
      <c r="N367" s="1" t="s">
        <v>198</v>
      </c>
      <c r="P367" s="1">
        <v>106</v>
      </c>
      <c r="Q367" s="1" t="s">
        <v>199</v>
      </c>
      <c r="R367" s="1">
        <v>9.8839599459999992</v>
      </c>
      <c r="S367" s="1">
        <v>14.54856021</v>
      </c>
      <c r="U367" s="1">
        <v>9.4254713000000004E-2</v>
      </c>
      <c r="V367" s="1">
        <v>0.13582865399999999</v>
      </c>
      <c r="W367" s="1">
        <v>2.1211193999999999E-2</v>
      </c>
      <c r="X367" s="1" t="s">
        <v>200</v>
      </c>
      <c r="Y367" s="1" t="s">
        <v>37</v>
      </c>
      <c r="Z367" s="1">
        <v>16</v>
      </c>
      <c r="AA367" s="1" t="s">
        <v>201</v>
      </c>
    </row>
    <row r="368" spans="1:27" s="1" customFormat="1" ht="13.5" x14ac:dyDescent="0.4">
      <c r="A368" s="1">
        <v>367</v>
      </c>
      <c r="B368" s="1">
        <v>27</v>
      </c>
      <c r="C368" s="1" t="s">
        <v>195</v>
      </c>
      <c r="D368" s="1">
        <v>2024</v>
      </c>
      <c r="E368" s="1" t="s">
        <v>196</v>
      </c>
      <c r="F368" s="1" t="s">
        <v>197</v>
      </c>
      <c r="H368" s="1" t="s">
        <v>212</v>
      </c>
      <c r="N368" s="1" t="s">
        <v>202</v>
      </c>
      <c r="P368" s="1">
        <v>13</v>
      </c>
      <c r="Q368" s="1" t="s">
        <v>199</v>
      </c>
      <c r="R368" s="1">
        <v>7.7444667860000003</v>
      </c>
      <c r="S368" s="1">
        <v>26.289215429999999</v>
      </c>
      <c r="U368" s="1">
        <v>7.4592189000000003E-2</v>
      </c>
      <c r="V368" s="1">
        <v>0.23340445100000001</v>
      </c>
      <c r="W368" s="1">
        <v>8.1026663999999998E-2</v>
      </c>
      <c r="X368" s="1" t="s">
        <v>200</v>
      </c>
      <c r="Y368" s="1" t="s">
        <v>37</v>
      </c>
      <c r="Z368" s="1">
        <v>16</v>
      </c>
      <c r="AA368" s="1" t="s">
        <v>201</v>
      </c>
    </row>
    <row r="369" spans="1:27" s="1" customFormat="1" ht="13.5" x14ac:dyDescent="0.4">
      <c r="A369" s="1">
        <v>368</v>
      </c>
      <c r="B369" s="1">
        <v>27</v>
      </c>
      <c r="C369" s="1" t="s">
        <v>195</v>
      </c>
      <c r="D369" s="1">
        <v>2024</v>
      </c>
      <c r="E369" s="1" t="s">
        <v>196</v>
      </c>
      <c r="F369" s="1" t="s">
        <v>197</v>
      </c>
      <c r="H369" s="1" t="s">
        <v>213</v>
      </c>
      <c r="N369" s="1" t="s">
        <v>198</v>
      </c>
      <c r="P369" s="1">
        <v>205</v>
      </c>
      <c r="Q369" s="1" t="s">
        <v>199</v>
      </c>
      <c r="R369" s="1">
        <v>0.59560316999999996</v>
      </c>
      <c r="S369" s="1">
        <v>3.690189862</v>
      </c>
      <c r="U369" s="1">
        <v>5.9383650000000001E-3</v>
      </c>
      <c r="V369" s="1">
        <v>3.6237324000000001E-2</v>
      </c>
      <c r="W369" s="1">
        <v>1.5458652999999999E-2</v>
      </c>
      <c r="X369" s="1" t="s">
        <v>200</v>
      </c>
      <c r="Y369" s="1" t="s">
        <v>37</v>
      </c>
      <c r="Z369" s="1">
        <v>16</v>
      </c>
      <c r="AA369" s="1" t="s">
        <v>201</v>
      </c>
    </row>
    <row r="370" spans="1:27" s="1" customFormat="1" ht="13.5" x14ac:dyDescent="0.4">
      <c r="A370" s="1">
        <v>369</v>
      </c>
      <c r="B370" s="1">
        <v>27</v>
      </c>
      <c r="C370" s="1" t="s">
        <v>195</v>
      </c>
      <c r="D370" s="1">
        <v>2024</v>
      </c>
      <c r="E370" s="1" t="s">
        <v>196</v>
      </c>
      <c r="F370" s="1" t="s">
        <v>197</v>
      </c>
      <c r="H370" s="1" t="s">
        <v>213</v>
      </c>
      <c r="N370" s="1" t="s">
        <v>202</v>
      </c>
      <c r="P370" s="1">
        <v>68</v>
      </c>
      <c r="Q370" s="1" t="s">
        <v>199</v>
      </c>
      <c r="R370" s="1">
        <v>3.5860362289999999</v>
      </c>
      <c r="S370" s="1">
        <v>14.45563932</v>
      </c>
      <c r="U370" s="1">
        <v>3.5232349000000003E-2</v>
      </c>
      <c r="V370" s="1">
        <v>0.13501713200000001</v>
      </c>
      <c r="W370" s="1">
        <v>5.0910603999999998E-2</v>
      </c>
      <c r="X370" s="1" t="s">
        <v>200</v>
      </c>
      <c r="Y370" s="1" t="s">
        <v>37</v>
      </c>
      <c r="Z370" s="1">
        <v>16</v>
      </c>
      <c r="AA370" s="1" t="s">
        <v>201</v>
      </c>
    </row>
    <row r="371" spans="1:27" s="1" customFormat="1" ht="13.5" x14ac:dyDescent="0.4">
      <c r="A371" s="1">
        <v>370</v>
      </c>
      <c r="B371" s="1">
        <v>27</v>
      </c>
      <c r="C371" s="1" t="s">
        <v>195</v>
      </c>
      <c r="D371" s="1">
        <v>2024</v>
      </c>
      <c r="E371" s="1" t="s">
        <v>196</v>
      </c>
      <c r="F371" s="1" t="s">
        <v>197</v>
      </c>
      <c r="H371" s="1" t="s">
        <v>214</v>
      </c>
      <c r="N371" s="1" t="s">
        <v>198</v>
      </c>
      <c r="P371" s="1">
        <v>652</v>
      </c>
      <c r="Q371" s="1" t="s">
        <v>199</v>
      </c>
      <c r="R371" s="1">
        <v>-1.775452016</v>
      </c>
      <c r="S371" s="1">
        <v>-0.52087642000000001</v>
      </c>
      <c r="U371" s="1">
        <v>-1.7914022000000002E-2</v>
      </c>
      <c r="V371" s="1">
        <v>-5.2223770000000003E-3</v>
      </c>
      <c r="W371" s="1">
        <v>6.4753290000000002E-3</v>
      </c>
      <c r="X371" s="1" t="s">
        <v>200</v>
      </c>
      <c r="Y371" s="1" t="s">
        <v>37</v>
      </c>
      <c r="Z371" s="1">
        <v>16</v>
      </c>
      <c r="AA371" s="1" t="s">
        <v>201</v>
      </c>
    </row>
    <row r="372" spans="1:27" s="1" customFormat="1" ht="13.5" x14ac:dyDescent="0.4">
      <c r="A372" s="1">
        <v>371</v>
      </c>
      <c r="B372" s="1">
        <v>27</v>
      </c>
      <c r="C372" s="1" t="s">
        <v>195</v>
      </c>
      <c r="D372" s="1">
        <v>2024</v>
      </c>
      <c r="E372" s="1" t="s">
        <v>196</v>
      </c>
      <c r="F372" s="1" t="s">
        <v>197</v>
      </c>
      <c r="H372" s="1" t="s">
        <v>214</v>
      </c>
      <c r="N372" s="1" t="s">
        <v>202</v>
      </c>
      <c r="P372" s="1">
        <v>236</v>
      </c>
      <c r="Q372" s="1" t="s">
        <v>199</v>
      </c>
      <c r="R372" s="1">
        <v>11.54859963</v>
      </c>
      <c r="S372" s="1">
        <v>25.30021056</v>
      </c>
      <c r="U372" s="1">
        <v>0.109290181</v>
      </c>
      <c r="V372" s="1">
        <v>0.225542356</v>
      </c>
      <c r="W372" s="1">
        <v>5.9312334000000001E-2</v>
      </c>
      <c r="X372" s="1" t="s">
        <v>200</v>
      </c>
      <c r="Y372" s="1" t="s">
        <v>37</v>
      </c>
      <c r="Z372" s="1">
        <v>16</v>
      </c>
      <c r="AA372" s="1" t="s">
        <v>201</v>
      </c>
    </row>
    <row r="373" spans="1:27" s="1" customFormat="1" ht="13.5" x14ac:dyDescent="0.4">
      <c r="A373" s="1">
        <v>372</v>
      </c>
      <c r="B373" s="1">
        <v>27</v>
      </c>
      <c r="C373" s="1" t="s">
        <v>195</v>
      </c>
      <c r="D373" s="1">
        <v>2024</v>
      </c>
      <c r="E373" s="1" t="s">
        <v>196</v>
      </c>
      <c r="F373" s="1" t="s">
        <v>197</v>
      </c>
      <c r="H373" s="1" t="s">
        <v>215</v>
      </c>
      <c r="N373" s="1" t="s">
        <v>198</v>
      </c>
      <c r="P373" s="1">
        <v>186</v>
      </c>
      <c r="Q373" s="1" t="s">
        <v>199</v>
      </c>
      <c r="R373" s="1">
        <v>2.7871727900000001</v>
      </c>
      <c r="S373" s="1">
        <v>7.8563667519999996</v>
      </c>
      <c r="U373" s="1">
        <v>2.7490381000000001E-2</v>
      </c>
      <c r="V373" s="1">
        <v>7.5630218999999999E-2</v>
      </c>
      <c r="W373" s="1">
        <v>2.4561142000000001E-2</v>
      </c>
      <c r="X373" s="1" t="s">
        <v>200</v>
      </c>
      <c r="Y373" s="1" t="s">
        <v>37</v>
      </c>
      <c r="Z373" s="1">
        <v>16</v>
      </c>
      <c r="AA373" s="1" t="s">
        <v>201</v>
      </c>
    </row>
    <row r="374" spans="1:27" s="1" customFormat="1" ht="13.5" x14ac:dyDescent="0.4">
      <c r="A374" s="1">
        <v>373</v>
      </c>
      <c r="B374" s="1">
        <v>27</v>
      </c>
      <c r="C374" s="1" t="s">
        <v>195</v>
      </c>
      <c r="D374" s="1">
        <v>2024</v>
      </c>
      <c r="E374" s="1" t="s">
        <v>196</v>
      </c>
      <c r="F374" s="1" t="s">
        <v>197</v>
      </c>
      <c r="H374" s="1" t="s">
        <v>215</v>
      </c>
      <c r="N374" s="1" t="s">
        <v>202</v>
      </c>
      <c r="P374" s="1">
        <v>46</v>
      </c>
      <c r="Q374" s="1" t="s">
        <v>199</v>
      </c>
      <c r="R374" s="1">
        <v>60.025871340000002</v>
      </c>
      <c r="S374" s="1">
        <v>92.195015060000003</v>
      </c>
      <c r="U374" s="1">
        <v>0.470165312</v>
      </c>
      <c r="V374" s="1">
        <v>0.653340374</v>
      </c>
      <c r="W374" s="1">
        <v>9.3456663999999995E-2</v>
      </c>
      <c r="X374" s="1" t="s">
        <v>200</v>
      </c>
      <c r="Y374" s="1" t="s">
        <v>37</v>
      </c>
      <c r="Z374" s="1">
        <v>16</v>
      </c>
      <c r="AA374" s="1" t="s">
        <v>201</v>
      </c>
    </row>
    <row r="375" spans="1:27" s="1" customFormat="1" ht="13.5" x14ac:dyDescent="0.4">
      <c r="A375" s="1">
        <v>374</v>
      </c>
      <c r="B375" s="1">
        <v>28</v>
      </c>
      <c r="C375" s="1" t="s">
        <v>216</v>
      </c>
      <c r="D375" s="1">
        <v>2025</v>
      </c>
      <c r="E375" s="1" t="s">
        <v>217</v>
      </c>
      <c r="F375" s="1" t="s">
        <v>197</v>
      </c>
      <c r="K375" s="1" t="s">
        <v>218</v>
      </c>
      <c r="N375" s="1" t="s">
        <v>198</v>
      </c>
      <c r="O375" s="1">
        <v>219</v>
      </c>
      <c r="P375" s="1">
        <v>1583</v>
      </c>
      <c r="Q375" s="1" t="s">
        <v>199</v>
      </c>
      <c r="R375" s="8">
        <v>5.85</v>
      </c>
      <c r="S375" s="8">
        <v>9.07</v>
      </c>
      <c r="U375" s="1">
        <v>5.6887373999999997E-2</v>
      </c>
      <c r="V375" s="1">
        <v>8.6848761999999996E-2</v>
      </c>
      <c r="W375" s="1">
        <v>1.5286421999999999E-2</v>
      </c>
      <c r="X375" s="1" t="s">
        <v>219</v>
      </c>
      <c r="Y375" s="1" t="s">
        <v>37</v>
      </c>
      <c r="Z375" s="1">
        <v>16</v>
      </c>
      <c r="AA375" s="1" t="s">
        <v>201</v>
      </c>
    </row>
    <row r="376" spans="1:27" s="1" customFormat="1" ht="13.5" x14ac:dyDescent="0.4">
      <c r="A376" s="1">
        <v>375</v>
      </c>
      <c r="B376" s="1">
        <v>28</v>
      </c>
      <c r="C376" s="1" t="s">
        <v>216</v>
      </c>
      <c r="D376" s="1">
        <v>2025</v>
      </c>
      <c r="E376" s="1" t="s">
        <v>217</v>
      </c>
      <c r="F376" s="1" t="s">
        <v>197</v>
      </c>
      <c r="K376" s="1" t="s">
        <v>204</v>
      </c>
      <c r="N376" s="1" t="s">
        <v>198</v>
      </c>
      <c r="O376" s="1">
        <v>124</v>
      </c>
      <c r="P376" s="1">
        <v>628</v>
      </c>
      <c r="Q376" s="1" t="s">
        <v>199</v>
      </c>
      <c r="R376" s="8">
        <v>-4.68</v>
      </c>
      <c r="S376" s="8">
        <v>-0.878</v>
      </c>
      <c r="U376" s="1">
        <v>-4.7961240000000002E-2</v>
      </c>
      <c r="V376" s="1">
        <v>-8.8192630000000008E-3</v>
      </c>
      <c r="W376" s="1">
        <v>1.9970396000000001E-2</v>
      </c>
      <c r="X376" s="1" t="s">
        <v>219</v>
      </c>
      <c r="Y376" s="1" t="s">
        <v>37</v>
      </c>
      <c r="Z376" s="1">
        <v>16</v>
      </c>
      <c r="AA376" s="1" t="s">
        <v>201</v>
      </c>
    </row>
    <row r="377" spans="1:27" s="1" customFormat="1" ht="13.5" x14ac:dyDescent="0.4">
      <c r="A377" s="1">
        <v>376</v>
      </c>
      <c r="B377" s="1">
        <v>28</v>
      </c>
      <c r="C377" s="1" t="s">
        <v>216</v>
      </c>
      <c r="D377" s="1">
        <v>2025</v>
      </c>
      <c r="E377" s="1" t="s">
        <v>217</v>
      </c>
      <c r="F377" s="1" t="s">
        <v>197</v>
      </c>
      <c r="K377" s="1" t="s">
        <v>203</v>
      </c>
      <c r="N377" s="1" t="s">
        <v>198</v>
      </c>
      <c r="O377" s="1">
        <v>171</v>
      </c>
      <c r="P377" s="1">
        <v>955</v>
      </c>
      <c r="Q377" s="1" t="s">
        <v>199</v>
      </c>
      <c r="R377" s="8">
        <v>12.3</v>
      </c>
      <c r="S377" s="8">
        <v>16.100000000000001</v>
      </c>
      <c r="U377" s="1">
        <v>0.115938517</v>
      </c>
      <c r="V377" s="1">
        <v>0.149260695</v>
      </c>
      <c r="W377" s="1">
        <v>1.7001110999999999E-2</v>
      </c>
      <c r="X377" s="1" t="s">
        <v>219</v>
      </c>
      <c r="Y377" s="1" t="s">
        <v>37</v>
      </c>
      <c r="Z377" s="1">
        <v>16</v>
      </c>
      <c r="AA377" s="1" t="s">
        <v>201</v>
      </c>
    </row>
    <row r="378" spans="1:27" s="1" customFormat="1" ht="13.5" x14ac:dyDescent="0.4">
      <c r="A378" s="1">
        <v>377</v>
      </c>
      <c r="B378" s="1">
        <v>28</v>
      </c>
      <c r="C378" s="1" t="s">
        <v>216</v>
      </c>
      <c r="D378" s="1">
        <v>2025</v>
      </c>
      <c r="E378" s="1" t="s">
        <v>217</v>
      </c>
      <c r="F378" s="1" t="s">
        <v>197</v>
      </c>
      <c r="K378" s="1" t="s">
        <v>218</v>
      </c>
      <c r="N378" s="1" t="s">
        <v>202</v>
      </c>
      <c r="O378" s="1">
        <v>45</v>
      </c>
      <c r="P378" s="1">
        <v>281</v>
      </c>
      <c r="Q378" s="1" t="s">
        <v>199</v>
      </c>
      <c r="R378" s="8">
        <v>4.1900000000000004</v>
      </c>
      <c r="S378" s="8">
        <v>25.1</v>
      </c>
      <c r="U378" s="1">
        <v>4.1008023999999997E-2</v>
      </c>
      <c r="V378" s="1">
        <v>0.224073351</v>
      </c>
      <c r="W378" s="1">
        <v>9.3400677000000001E-2</v>
      </c>
      <c r="X378" s="1" t="s">
        <v>219</v>
      </c>
      <c r="Y378" s="1" t="s">
        <v>37</v>
      </c>
      <c r="Z378" s="1">
        <v>16</v>
      </c>
      <c r="AA378" s="1" t="s">
        <v>201</v>
      </c>
    </row>
    <row r="379" spans="1:27" s="1" customFormat="1" ht="13.5" x14ac:dyDescent="0.4">
      <c r="A379" s="1">
        <v>378</v>
      </c>
      <c r="B379" s="1">
        <v>28</v>
      </c>
      <c r="C379" s="1" t="s">
        <v>216</v>
      </c>
      <c r="D379" s="1">
        <v>2025</v>
      </c>
      <c r="E379" s="1" t="s">
        <v>217</v>
      </c>
      <c r="F379" s="1" t="s">
        <v>197</v>
      </c>
      <c r="K379" s="1" t="s">
        <v>204</v>
      </c>
      <c r="N379" s="1" t="s">
        <v>202</v>
      </c>
      <c r="O379" s="1">
        <v>29</v>
      </c>
      <c r="P379" s="1">
        <v>151</v>
      </c>
      <c r="Q379" s="1" t="s">
        <v>199</v>
      </c>
      <c r="R379" s="8">
        <v>-3.14</v>
      </c>
      <c r="S379" s="8">
        <v>16.7</v>
      </c>
      <c r="U379" s="1">
        <v>-3.1898746999999998E-2</v>
      </c>
      <c r="V379" s="1">
        <v>0.154814911</v>
      </c>
      <c r="W379" s="1">
        <v>9.5262070000000004E-2</v>
      </c>
      <c r="X379" s="1" t="s">
        <v>219</v>
      </c>
      <c r="Y379" s="1" t="s">
        <v>37</v>
      </c>
      <c r="Z379" s="1">
        <v>16</v>
      </c>
      <c r="AA379" s="1" t="s">
        <v>201</v>
      </c>
    </row>
    <row r="380" spans="1:27" s="1" customFormat="1" ht="13.5" x14ac:dyDescent="0.4">
      <c r="A380" s="1">
        <v>379</v>
      </c>
      <c r="B380" s="1">
        <v>28</v>
      </c>
      <c r="C380" s="1" t="s">
        <v>216</v>
      </c>
      <c r="D380" s="1">
        <v>2025</v>
      </c>
      <c r="E380" s="1" t="s">
        <v>217</v>
      </c>
      <c r="F380" s="1" t="s">
        <v>197</v>
      </c>
      <c r="K380" s="1" t="s">
        <v>203</v>
      </c>
      <c r="N380" s="1" t="s">
        <v>202</v>
      </c>
      <c r="O380" s="1">
        <v>26</v>
      </c>
      <c r="P380" s="1">
        <v>130</v>
      </c>
      <c r="Q380" s="1" t="s">
        <v>199</v>
      </c>
      <c r="R380" s="8">
        <v>11.5</v>
      </c>
      <c r="S380" s="8">
        <v>35.6</v>
      </c>
      <c r="U380" s="1">
        <v>0.108958686</v>
      </c>
      <c r="V380" s="1">
        <v>0.30440197800000002</v>
      </c>
      <c r="W380" s="1">
        <v>9.9715965000000004E-2</v>
      </c>
      <c r="X380" s="1" t="s">
        <v>219</v>
      </c>
      <c r="Y380" s="1" t="s">
        <v>37</v>
      </c>
      <c r="Z380" s="1">
        <v>16</v>
      </c>
      <c r="AA380" s="1" t="s">
        <v>201</v>
      </c>
    </row>
    <row r="381" spans="1:27" s="1" customFormat="1" ht="13.5" x14ac:dyDescent="0.4">
      <c r="A381" s="1">
        <v>380</v>
      </c>
      <c r="B381" s="1">
        <v>28</v>
      </c>
      <c r="C381" s="1" t="s">
        <v>216</v>
      </c>
      <c r="D381" s="1">
        <v>2025</v>
      </c>
      <c r="E381" s="1" t="s">
        <v>217</v>
      </c>
      <c r="F381" s="1" t="s">
        <v>197</v>
      </c>
      <c r="G381" s="1" t="s">
        <v>211</v>
      </c>
      <c r="N381" s="1" t="s">
        <v>198</v>
      </c>
      <c r="O381" s="1">
        <v>51</v>
      </c>
      <c r="P381" s="1">
        <v>265</v>
      </c>
      <c r="Q381" s="1" t="s">
        <v>199</v>
      </c>
      <c r="R381" s="8">
        <v>-4.03</v>
      </c>
      <c r="S381" s="8">
        <v>1.61</v>
      </c>
      <c r="U381" s="1">
        <v>-4.1158071999999997E-2</v>
      </c>
      <c r="V381" s="1">
        <v>1.6000341000000001E-2</v>
      </c>
      <c r="W381" s="1">
        <v>2.9162456E-2</v>
      </c>
      <c r="X381" s="1" t="s">
        <v>219</v>
      </c>
      <c r="Y381" s="1" t="s">
        <v>37</v>
      </c>
      <c r="Z381" s="1">
        <v>16</v>
      </c>
      <c r="AA381" s="1" t="s">
        <v>201</v>
      </c>
    </row>
    <row r="382" spans="1:27" s="1" customFormat="1" ht="13.5" x14ac:dyDescent="0.4">
      <c r="A382" s="1">
        <v>381</v>
      </c>
      <c r="B382" s="1">
        <v>28</v>
      </c>
      <c r="C382" s="1" t="s">
        <v>216</v>
      </c>
      <c r="D382" s="1">
        <v>2025</v>
      </c>
      <c r="E382" s="1" t="s">
        <v>217</v>
      </c>
      <c r="F382" s="1" t="s">
        <v>197</v>
      </c>
      <c r="G382" s="1" t="s">
        <v>211</v>
      </c>
      <c r="N382" s="1" t="s">
        <v>198</v>
      </c>
      <c r="O382" s="1">
        <v>82</v>
      </c>
      <c r="P382" s="1">
        <v>454</v>
      </c>
      <c r="Q382" s="1" t="s">
        <v>199</v>
      </c>
      <c r="R382" s="8">
        <v>16.899999999999999</v>
      </c>
      <c r="S382" s="8">
        <v>23</v>
      </c>
      <c r="U382" s="1">
        <v>0.156452177</v>
      </c>
      <c r="V382" s="1">
        <v>0.20688303</v>
      </c>
      <c r="W382" s="1">
        <v>2.5730026999999999E-2</v>
      </c>
      <c r="X382" s="1" t="s">
        <v>219</v>
      </c>
      <c r="Y382" s="1" t="s">
        <v>37</v>
      </c>
      <c r="Z382" s="1">
        <v>16</v>
      </c>
      <c r="AA382" s="1" t="s">
        <v>201</v>
      </c>
    </row>
    <row r="383" spans="1:27" s="1" customFormat="1" ht="13.5" x14ac:dyDescent="0.4">
      <c r="A383" s="1">
        <v>382</v>
      </c>
      <c r="B383" s="1">
        <v>28</v>
      </c>
      <c r="C383" s="1" t="s">
        <v>216</v>
      </c>
      <c r="D383" s="1">
        <v>2025</v>
      </c>
      <c r="E383" s="1" t="s">
        <v>217</v>
      </c>
      <c r="F383" s="1" t="s">
        <v>197</v>
      </c>
      <c r="G383" s="1" t="s">
        <v>220</v>
      </c>
      <c r="N383" s="1" t="s">
        <v>198</v>
      </c>
      <c r="O383" s="1">
        <v>64</v>
      </c>
      <c r="P383" s="1">
        <v>327</v>
      </c>
      <c r="Q383" s="1" t="s">
        <v>199</v>
      </c>
      <c r="R383" s="8">
        <v>-6.85</v>
      </c>
      <c r="S383" s="8">
        <v>-1.61</v>
      </c>
      <c r="U383" s="1">
        <v>-7.1011036E-2</v>
      </c>
      <c r="V383" s="1">
        <v>-1.6260521E-2</v>
      </c>
      <c r="W383" s="1">
        <v>2.7933935999999999E-2</v>
      </c>
      <c r="X383" s="1" t="s">
        <v>219</v>
      </c>
      <c r="Y383" s="1" t="s">
        <v>37</v>
      </c>
      <c r="Z383" s="1">
        <v>16</v>
      </c>
      <c r="AA383" s="1" t="s">
        <v>201</v>
      </c>
    </row>
    <row r="384" spans="1:27" s="1" customFormat="1" ht="13.5" x14ac:dyDescent="0.4">
      <c r="A384" s="1">
        <v>383</v>
      </c>
      <c r="B384" s="1">
        <v>28</v>
      </c>
      <c r="C384" s="1" t="s">
        <v>216</v>
      </c>
      <c r="D384" s="1">
        <v>2025</v>
      </c>
      <c r="E384" s="1" t="s">
        <v>217</v>
      </c>
      <c r="F384" s="1" t="s">
        <v>197</v>
      </c>
      <c r="G384" s="1" t="s">
        <v>220</v>
      </c>
      <c r="N384" s="1" t="s">
        <v>198</v>
      </c>
      <c r="O384" s="1">
        <v>77</v>
      </c>
      <c r="P384" s="1">
        <v>447</v>
      </c>
      <c r="Q384" s="1" t="s">
        <v>199</v>
      </c>
      <c r="R384" s="8">
        <v>6.05</v>
      </c>
      <c r="S384" s="8">
        <v>10.9</v>
      </c>
      <c r="U384" s="1">
        <v>5.8725286000000002E-2</v>
      </c>
      <c r="V384" s="1">
        <v>0.103342352</v>
      </c>
      <c r="W384" s="1">
        <v>2.2763808999999999E-2</v>
      </c>
      <c r="X384" s="1" t="s">
        <v>219</v>
      </c>
      <c r="Y384" s="1" t="s">
        <v>37</v>
      </c>
      <c r="Z384" s="1">
        <v>16</v>
      </c>
      <c r="AA384" s="1" t="s">
        <v>201</v>
      </c>
    </row>
    <row r="385" spans="1:27" s="1" customFormat="1" ht="13.5" x14ac:dyDescent="0.4">
      <c r="A385" s="1">
        <v>384</v>
      </c>
      <c r="B385" s="1">
        <v>28</v>
      </c>
      <c r="C385" s="1" t="s">
        <v>216</v>
      </c>
      <c r="D385" s="1">
        <v>2025</v>
      </c>
      <c r="E385" s="1" t="s">
        <v>217</v>
      </c>
      <c r="F385" s="1" t="s">
        <v>197</v>
      </c>
      <c r="G385" s="1" t="s">
        <v>209</v>
      </c>
      <c r="N385" s="1" t="s">
        <v>198</v>
      </c>
      <c r="O385" s="1">
        <v>9</v>
      </c>
      <c r="P385" s="1">
        <v>45</v>
      </c>
      <c r="Q385" s="1" t="s">
        <v>199</v>
      </c>
      <c r="R385" s="8">
        <v>-7.26</v>
      </c>
      <c r="S385" s="8">
        <v>9.68</v>
      </c>
      <c r="U385" s="1">
        <v>-7.5349437000000005E-2</v>
      </c>
      <c r="V385" s="1">
        <v>9.2373319999999995E-2</v>
      </c>
      <c r="W385" s="1">
        <v>8.5572835E-2</v>
      </c>
      <c r="X385" s="1" t="s">
        <v>219</v>
      </c>
      <c r="Y385" s="1" t="s">
        <v>37</v>
      </c>
      <c r="Z385" s="1">
        <v>16</v>
      </c>
      <c r="AA385" s="1" t="s">
        <v>201</v>
      </c>
    </row>
    <row r="386" spans="1:27" s="1" customFormat="1" ht="13.5" x14ac:dyDescent="0.4">
      <c r="A386" s="1">
        <v>385</v>
      </c>
      <c r="B386" s="1">
        <v>28</v>
      </c>
      <c r="C386" s="1" t="s">
        <v>216</v>
      </c>
      <c r="D386" s="1">
        <v>2025</v>
      </c>
      <c r="E386" s="1" t="s">
        <v>217</v>
      </c>
      <c r="F386" s="1" t="s">
        <v>197</v>
      </c>
      <c r="G386" s="1" t="s">
        <v>209</v>
      </c>
      <c r="N386" s="1" t="s">
        <v>198</v>
      </c>
      <c r="O386" s="1">
        <v>12</v>
      </c>
      <c r="P386" s="1">
        <v>54</v>
      </c>
      <c r="Q386" s="1" t="s">
        <v>199</v>
      </c>
      <c r="R386" s="8">
        <v>-22.2</v>
      </c>
      <c r="S386" s="8">
        <v>-9.68</v>
      </c>
      <c r="U386" s="1">
        <v>-0.25073855699999997</v>
      </c>
      <c r="V386" s="1">
        <v>-0.10178269400000001</v>
      </c>
      <c r="W386" s="1">
        <v>7.5997888999999999E-2</v>
      </c>
      <c r="X386" s="1" t="s">
        <v>219</v>
      </c>
      <c r="Y386" s="1" t="s">
        <v>37</v>
      </c>
      <c r="Z386" s="1">
        <v>16</v>
      </c>
      <c r="AA386" s="1" t="s">
        <v>201</v>
      </c>
    </row>
    <row r="387" spans="1:27" s="1" customFormat="1" ht="13.5" x14ac:dyDescent="0.4">
      <c r="A387" s="1">
        <v>386</v>
      </c>
      <c r="B387" s="1">
        <v>28</v>
      </c>
      <c r="C387" s="1" t="s">
        <v>216</v>
      </c>
      <c r="D387" s="1">
        <v>2025</v>
      </c>
      <c r="E387" s="1" t="s">
        <v>217</v>
      </c>
      <c r="F387" s="1" t="s">
        <v>197</v>
      </c>
      <c r="G387" s="1" t="s">
        <v>211</v>
      </c>
      <c r="N387" s="1" t="s">
        <v>202</v>
      </c>
      <c r="O387" s="1">
        <v>9</v>
      </c>
      <c r="P387" s="1">
        <v>52</v>
      </c>
      <c r="Q387" s="1" t="s">
        <v>199</v>
      </c>
      <c r="R387" s="8">
        <v>-23.2</v>
      </c>
      <c r="S387" s="8">
        <v>34.799999999999997</v>
      </c>
      <c r="U387" s="1">
        <v>-0.26430162400000001</v>
      </c>
      <c r="V387" s="1">
        <v>0.29890913499999999</v>
      </c>
      <c r="W387" s="1">
        <v>0.28735242799999999</v>
      </c>
      <c r="X387" s="1" t="s">
        <v>219</v>
      </c>
      <c r="Y387" s="1" t="s">
        <v>37</v>
      </c>
      <c r="Z387" s="1">
        <v>16</v>
      </c>
      <c r="AA387" s="1" t="s">
        <v>201</v>
      </c>
    </row>
    <row r="388" spans="1:27" s="1" customFormat="1" ht="13.5" x14ac:dyDescent="0.4">
      <c r="A388" s="1">
        <v>387</v>
      </c>
      <c r="B388" s="1">
        <v>28</v>
      </c>
      <c r="C388" s="1" t="s">
        <v>216</v>
      </c>
      <c r="D388" s="1">
        <v>2025</v>
      </c>
      <c r="E388" s="1" t="s">
        <v>217</v>
      </c>
      <c r="F388" s="1" t="s">
        <v>197</v>
      </c>
      <c r="G388" s="1" t="s">
        <v>211</v>
      </c>
      <c r="N388" s="1" t="s">
        <v>202</v>
      </c>
      <c r="O388" s="1">
        <v>11</v>
      </c>
      <c r="P388" s="1">
        <v>49</v>
      </c>
      <c r="Q388" s="1" t="s">
        <v>199</v>
      </c>
      <c r="R388" s="8">
        <v>-9.68</v>
      </c>
      <c r="S388" s="8">
        <v>53.2</v>
      </c>
      <c r="U388" s="1">
        <v>-0.10178269400000001</v>
      </c>
      <c r="V388" s="1">
        <v>0.42674250699999999</v>
      </c>
      <c r="W388" s="1">
        <v>0.26965571500000002</v>
      </c>
      <c r="X388" s="1" t="s">
        <v>219</v>
      </c>
      <c r="Y388" s="1" t="s">
        <v>37</v>
      </c>
      <c r="Z388" s="1">
        <v>16</v>
      </c>
      <c r="AA388" s="1" t="s">
        <v>201</v>
      </c>
    </row>
    <row r="389" spans="1:27" s="1" customFormat="1" ht="13.5" x14ac:dyDescent="0.4">
      <c r="A389" s="1">
        <v>388</v>
      </c>
      <c r="B389" s="1">
        <v>28</v>
      </c>
      <c r="C389" s="1" t="s">
        <v>216</v>
      </c>
      <c r="D389" s="1">
        <v>2025</v>
      </c>
      <c r="E389" s="1" t="s">
        <v>217</v>
      </c>
      <c r="F389" s="1" t="s">
        <v>197</v>
      </c>
      <c r="G389" s="1" t="s">
        <v>220</v>
      </c>
      <c r="N389" s="1" t="s">
        <v>202</v>
      </c>
      <c r="O389" s="1">
        <v>17</v>
      </c>
      <c r="P389" s="1">
        <v>90</v>
      </c>
      <c r="Q389" s="1" t="s">
        <v>199</v>
      </c>
      <c r="R389" s="8">
        <v>-17.399999999999999</v>
      </c>
      <c r="S389" s="8">
        <v>-5.81</v>
      </c>
      <c r="U389" s="1">
        <v>-0.191394853</v>
      </c>
      <c r="V389" s="1">
        <v>-5.9818494999999999E-2</v>
      </c>
      <c r="W389" s="1">
        <v>6.7130794999999993E-2</v>
      </c>
      <c r="X389" s="1" t="s">
        <v>219</v>
      </c>
      <c r="Y389" s="1" t="s">
        <v>37</v>
      </c>
      <c r="Z389" s="1">
        <v>16</v>
      </c>
      <c r="AA389" s="1" t="s">
        <v>201</v>
      </c>
    </row>
    <row r="390" spans="1:27" s="1" customFormat="1" ht="13.5" x14ac:dyDescent="0.4">
      <c r="A390" s="1">
        <v>389</v>
      </c>
      <c r="B390" s="1">
        <v>28</v>
      </c>
      <c r="C390" s="1" t="s">
        <v>216</v>
      </c>
      <c r="D390" s="1">
        <v>2025</v>
      </c>
      <c r="E390" s="1" t="s">
        <v>217</v>
      </c>
      <c r="F390" s="1" t="s">
        <v>197</v>
      </c>
      <c r="G390" s="1" t="s">
        <v>220</v>
      </c>
      <c r="N390" s="1" t="s">
        <v>202</v>
      </c>
      <c r="O390" s="1">
        <v>10</v>
      </c>
      <c r="P390" s="1">
        <v>63</v>
      </c>
      <c r="Q390" s="1" t="s">
        <v>199</v>
      </c>
      <c r="R390" s="8">
        <v>-7.74</v>
      </c>
      <c r="S390" s="8">
        <v>8.7100000000000009</v>
      </c>
      <c r="U390" s="1">
        <v>-8.0580487000000006E-2</v>
      </c>
      <c r="V390" s="1">
        <v>8.3510633000000001E-2</v>
      </c>
      <c r="W390" s="1">
        <v>8.3719958999999997E-2</v>
      </c>
      <c r="X390" s="1" t="s">
        <v>219</v>
      </c>
      <c r="Y390" s="1" t="s">
        <v>37</v>
      </c>
      <c r="Z390" s="1">
        <v>16</v>
      </c>
      <c r="AA390" s="1" t="s">
        <v>201</v>
      </c>
    </row>
    <row r="391" spans="1:27" s="1" customFormat="1" ht="13.5" x14ac:dyDescent="0.4">
      <c r="A391" s="1">
        <v>390</v>
      </c>
      <c r="B391" s="1">
        <v>28</v>
      </c>
      <c r="C391" s="1" t="s">
        <v>216</v>
      </c>
      <c r="D391" s="1">
        <v>2025</v>
      </c>
      <c r="E391" s="1" t="s">
        <v>217</v>
      </c>
      <c r="F391" s="1" t="s">
        <v>197</v>
      </c>
      <c r="G391" s="1" t="s">
        <v>209</v>
      </c>
      <c r="N391" s="1" t="s">
        <v>202</v>
      </c>
      <c r="O391" s="1">
        <v>3</v>
      </c>
      <c r="P391" s="1">
        <v>9</v>
      </c>
      <c r="Q391" s="1" t="s">
        <v>199</v>
      </c>
      <c r="R391" s="8">
        <v>5.81</v>
      </c>
      <c r="S391" s="8">
        <v>69.7</v>
      </c>
      <c r="U391" s="1">
        <v>5.6441311000000001E-2</v>
      </c>
      <c r="V391" s="1">
        <v>0.52872891499999997</v>
      </c>
      <c r="W391" s="1">
        <v>0.24096306300000001</v>
      </c>
      <c r="X391" s="1" t="s">
        <v>219</v>
      </c>
      <c r="Y391" s="1" t="s">
        <v>37</v>
      </c>
      <c r="Z391" s="1">
        <v>16</v>
      </c>
      <c r="AA391" s="1" t="s">
        <v>201</v>
      </c>
    </row>
    <row r="392" spans="1:27" s="1" customFormat="1" ht="13.5" x14ac:dyDescent="0.4">
      <c r="A392" s="1">
        <v>391</v>
      </c>
      <c r="B392" s="1">
        <v>28</v>
      </c>
      <c r="C392" s="1" t="s">
        <v>216</v>
      </c>
      <c r="D392" s="1">
        <v>2025</v>
      </c>
      <c r="E392" s="1" t="s">
        <v>217</v>
      </c>
      <c r="F392" s="1" t="s">
        <v>197</v>
      </c>
      <c r="G392" s="1" t="s">
        <v>209</v>
      </c>
      <c r="N392" s="1" t="s">
        <v>202</v>
      </c>
      <c r="O392" s="1">
        <v>5</v>
      </c>
      <c r="P392" s="1">
        <v>18</v>
      </c>
      <c r="Q392" s="1" t="s">
        <v>199</v>
      </c>
      <c r="R392" s="8">
        <v>18.399999999999999</v>
      </c>
      <c r="S392" s="8">
        <v>61</v>
      </c>
      <c r="U392" s="1">
        <v>0.16878955100000001</v>
      </c>
      <c r="V392" s="1">
        <v>0.47603379800000001</v>
      </c>
      <c r="W392" s="1">
        <v>0.156757269</v>
      </c>
      <c r="X392" s="1" t="s">
        <v>219</v>
      </c>
      <c r="Y392" s="1" t="s">
        <v>37</v>
      </c>
      <c r="Z392" s="1">
        <v>16</v>
      </c>
      <c r="AA392" s="1" t="s">
        <v>201</v>
      </c>
    </row>
    <row r="393" spans="1:27" s="1" customFormat="1" ht="13.5" x14ac:dyDescent="0.4">
      <c r="A393" s="1">
        <v>392</v>
      </c>
      <c r="B393" s="1">
        <v>28</v>
      </c>
      <c r="C393" s="1" t="s">
        <v>216</v>
      </c>
      <c r="D393" s="1">
        <v>2025</v>
      </c>
      <c r="E393" s="1" t="s">
        <v>217</v>
      </c>
      <c r="F393" s="1" t="s">
        <v>197</v>
      </c>
      <c r="H393" s="1" t="s">
        <v>215</v>
      </c>
      <c r="N393" s="1" t="s">
        <v>198</v>
      </c>
      <c r="O393" s="1">
        <v>12</v>
      </c>
      <c r="P393" s="1">
        <v>74</v>
      </c>
      <c r="Q393" s="1" t="s">
        <v>199</v>
      </c>
      <c r="R393" s="8">
        <v>-1.18</v>
      </c>
      <c r="S393" s="8">
        <v>10.6</v>
      </c>
      <c r="U393" s="1">
        <v>-1.1834458000000001E-2</v>
      </c>
      <c r="V393" s="1">
        <v>0.100643526</v>
      </c>
      <c r="W393" s="1">
        <v>5.7386725999999999E-2</v>
      </c>
      <c r="X393" s="1" t="s">
        <v>219</v>
      </c>
      <c r="Y393" s="1" t="s">
        <v>37</v>
      </c>
      <c r="Z393" s="1">
        <v>16</v>
      </c>
      <c r="AA393" s="1" t="s">
        <v>201</v>
      </c>
    </row>
    <row r="394" spans="1:27" s="1" customFormat="1" ht="13.5" x14ac:dyDescent="0.4">
      <c r="A394" s="1">
        <v>393</v>
      </c>
      <c r="B394" s="1">
        <v>28</v>
      </c>
      <c r="C394" s="1" t="s">
        <v>216</v>
      </c>
      <c r="D394" s="1">
        <v>2025</v>
      </c>
      <c r="E394" s="1" t="s">
        <v>217</v>
      </c>
      <c r="F394" s="1" t="s">
        <v>197</v>
      </c>
      <c r="H394" s="1" t="s">
        <v>215</v>
      </c>
      <c r="N394" s="1" t="s">
        <v>198</v>
      </c>
      <c r="O394" s="1">
        <v>17</v>
      </c>
      <c r="P394" s="1">
        <v>91</v>
      </c>
      <c r="Q394" s="1" t="s">
        <v>199</v>
      </c>
      <c r="R394" s="8">
        <v>12.1</v>
      </c>
      <c r="S394" s="8">
        <v>23.5</v>
      </c>
      <c r="U394" s="1">
        <v>0.113853758</v>
      </c>
      <c r="V394" s="1">
        <v>0.211309094</v>
      </c>
      <c r="W394" s="1">
        <v>4.972211E-2</v>
      </c>
      <c r="X394" s="1" t="s">
        <v>219</v>
      </c>
      <c r="Y394" s="1" t="s">
        <v>37</v>
      </c>
      <c r="Z394" s="1">
        <v>16</v>
      </c>
      <c r="AA394" s="1" t="s">
        <v>201</v>
      </c>
    </row>
    <row r="395" spans="1:27" s="1" customFormat="1" ht="13.5" x14ac:dyDescent="0.4">
      <c r="A395" s="1">
        <v>394</v>
      </c>
      <c r="B395" s="1">
        <v>28</v>
      </c>
      <c r="C395" s="1" t="s">
        <v>216</v>
      </c>
      <c r="D395" s="1">
        <v>2025</v>
      </c>
      <c r="E395" s="1" t="s">
        <v>217</v>
      </c>
      <c r="F395" s="1" t="s">
        <v>197</v>
      </c>
      <c r="H395" s="1" t="s">
        <v>214</v>
      </c>
      <c r="N395" s="1" t="s">
        <v>198</v>
      </c>
      <c r="O395" s="1">
        <v>77</v>
      </c>
      <c r="P395" s="1">
        <v>341</v>
      </c>
      <c r="Q395" s="1" t="s">
        <v>199</v>
      </c>
      <c r="R395" s="8">
        <v>-8.5299999999999994</v>
      </c>
      <c r="S395" s="8">
        <v>-3.82</v>
      </c>
      <c r="U395" s="1">
        <v>-8.9152704999999999E-2</v>
      </c>
      <c r="V395" s="1">
        <v>-3.8985446999999999E-2</v>
      </c>
      <c r="W395" s="1">
        <v>2.559554E-2</v>
      </c>
      <c r="X395" s="1" t="s">
        <v>219</v>
      </c>
      <c r="Y395" s="1" t="s">
        <v>37</v>
      </c>
      <c r="Z395" s="1">
        <v>16</v>
      </c>
      <c r="AA395" s="1" t="s">
        <v>201</v>
      </c>
    </row>
    <row r="396" spans="1:27" s="1" customFormat="1" ht="13.5" x14ac:dyDescent="0.4">
      <c r="A396" s="1">
        <v>395</v>
      </c>
      <c r="B396" s="1">
        <v>28</v>
      </c>
      <c r="C396" s="1" t="s">
        <v>216</v>
      </c>
      <c r="D396" s="1">
        <v>2025</v>
      </c>
      <c r="E396" s="1" t="s">
        <v>217</v>
      </c>
      <c r="F396" s="1" t="s">
        <v>197</v>
      </c>
      <c r="H396" s="1" t="s">
        <v>214</v>
      </c>
      <c r="N396" s="1" t="s">
        <v>198</v>
      </c>
      <c r="O396" s="1">
        <v>112</v>
      </c>
      <c r="P396" s="1">
        <v>614</v>
      </c>
      <c r="Q396" s="1" t="s">
        <v>199</v>
      </c>
      <c r="R396" s="8">
        <v>7.94</v>
      </c>
      <c r="S396" s="8">
        <v>12.6</v>
      </c>
      <c r="U396" s="1">
        <v>7.6416230000000002E-2</v>
      </c>
      <c r="V396" s="1">
        <v>0.119089372</v>
      </c>
      <c r="W396" s="1">
        <v>2.1772011000000001E-2</v>
      </c>
      <c r="X396" s="1" t="s">
        <v>219</v>
      </c>
      <c r="Y396" s="1" t="s">
        <v>37</v>
      </c>
      <c r="Z396" s="1">
        <v>16</v>
      </c>
      <c r="AA396" s="1" t="s">
        <v>201</v>
      </c>
    </row>
    <row r="397" spans="1:27" s="1" customFormat="1" ht="13.5" x14ac:dyDescent="0.4">
      <c r="A397" s="1">
        <v>396</v>
      </c>
      <c r="B397" s="1">
        <v>28</v>
      </c>
      <c r="C397" s="1" t="s">
        <v>216</v>
      </c>
      <c r="D397" s="1">
        <v>2025</v>
      </c>
      <c r="E397" s="1" t="s">
        <v>217</v>
      </c>
      <c r="F397" s="1" t="s">
        <v>197</v>
      </c>
      <c r="H397" s="1" t="s">
        <v>215</v>
      </c>
      <c r="N397" s="1" t="s">
        <v>202</v>
      </c>
      <c r="O397" s="1">
        <v>2</v>
      </c>
      <c r="P397" s="1">
        <v>22</v>
      </c>
      <c r="Q397" s="1" t="s">
        <v>199</v>
      </c>
      <c r="R397" s="8">
        <v>-59.7</v>
      </c>
      <c r="S397" s="8">
        <v>-26.6</v>
      </c>
      <c r="U397" s="1">
        <v>-0.90825856000000005</v>
      </c>
      <c r="V397" s="1">
        <v>-0.30942205900000003</v>
      </c>
      <c r="W397" s="1">
        <v>0.305528827</v>
      </c>
      <c r="X397" s="1" t="s">
        <v>219</v>
      </c>
      <c r="Y397" s="1" t="s">
        <v>37</v>
      </c>
      <c r="Z397" s="1">
        <v>16</v>
      </c>
      <c r="AA397" s="1" t="s">
        <v>201</v>
      </c>
    </row>
    <row r="398" spans="1:27" s="1" customFormat="1" ht="13.5" x14ac:dyDescent="0.4">
      <c r="A398" s="1">
        <v>397</v>
      </c>
      <c r="B398" s="1">
        <v>28</v>
      </c>
      <c r="C398" s="1" t="s">
        <v>216</v>
      </c>
      <c r="D398" s="1">
        <v>2025</v>
      </c>
      <c r="E398" s="1" t="s">
        <v>217</v>
      </c>
      <c r="F398" s="1" t="s">
        <v>197</v>
      </c>
      <c r="H398" s="1" t="s">
        <v>215</v>
      </c>
      <c r="N398" s="1" t="s">
        <v>202</v>
      </c>
      <c r="O398" s="1">
        <v>1</v>
      </c>
      <c r="P398" s="1">
        <v>4</v>
      </c>
      <c r="Q398" s="1" t="s">
        <v>199</v>
      </c>
      <c r="R398" s="8">
        <v>-72.599999999999994</v>
      </c>
      <c r="S398" s="8">
        <v>-19.399999999999999</v>
      </c>
      <c r="U398" s="1">
        <v>-1.2939210409999999</v>
      </c>
      <c r="V398" s="1">
        <v>-0.21511137999999999</v>
      </c>
      <c r="W398" s="1">
        <v>0.55041309299999996</v>
      </c>
      <c r="X398" s="1" t="s">
        <v>219</v>
      </c>
      <c r="Y398" s="1" t="s">
        <v>37</v>
      </c>
      <c r="Z398" s="1">
        <v>16</v>
      </c>
      <c r="AA398" s="1" t="s">
        <v>201</v>
      </c>
    </row>
    <row r="399" spans="1:27" s="1" customFormat="1" ht="13.5" x14ac:dyDescent="0.4">
      <c r="A399" s="1">
        <v>398</v>
      </c>
      <c r="B399" s="1">
        <v>28</v>
      </c>
      <c r="C399" s="1" t="s">
        <v>216</v>
      </c>
      <c r="D399" s="1">
        <v>2025</v>
      </c>
      <c r="E399" s="1" t="s">
        <v>217</v>
      </c>
      <c r="F399" s="1" t="s">
        <v>197</v>
      </c>
      <c r="H399" s="1" t="s">
        <v>214</v>
      </c>
      <c r="N399" s="1" t="s">
        <v>202</v>
      </c>
      <c r="O399" s="1">
        <v>20</v>
      </c>
      <c r="P399" s="1">
        <v>81</v>
      </c>
      <c r="Q399" s="1" t="s">
        <v>199</v>
      </c>
      <c r="R399" s="8">
        <v>-2.42</v>
      </c>
      <c r="S399" s="8">
        <v>27.4</v>
      </c>
      <c r="U399" s="1">
        <v>-2.4491019999999999E-2</v>
      </c>
      <c r="V399" s="1">
        <v>0.242313467</v>
      </c>
      <c r="W399" s="1">
        <v>0.136124738</v>
      </c>
      <c r="X399" s="1" t="s">
        <v>219</v>
      </c>
      <c r="Y399" s="1" t="s">
        <v>37</v>
      </c>
      <c r="Z399" s="1">
        <v>16</v>
      </c>
      <c r="AA399" s="1" t="s">
        <v>201</v>
      </c>
    </row>
    <row r="400" spans="1:27" s="1" customFormat="1" ht="13.5" x14ac:dyDescent="0.4">
      <c r="A400" s="1">
        <v>399</v>
      </c>
      <c r="B400" s="1">
        <v>28</v>
      </c>
      <c r="C400" s="1" t="s">
        <v>216</v>
      </c>
      <c r="D400" s="1">
        <v>2025</v>
      </c>
      <c r="E400" s="1" t="s">
        <v>217</v>
      </c>
      <c r="F400" s="1" t="s">
        <v>197</v>
      </c>
      <c r="H400" s="1" t="s">
        <v>214</v>
      </c>
      <c r="N400" s="1" t="s">
        <v>202</v>
      </c>
      <c r="O400" s="1">
        <v>20</v>
      </c>
      <c r="P400" s="1">
        <v>82</v>
      </c>
      <c r="Q400" s="1" t="s">
        <v>199</v>
      </c>
      <c r="R400" s="8">
        <v>10.5</v>
      </c>
      <c r="S400" s="8">
        <v>46</v>
      </c>
      <c r="U400" s="1">
        <v>9.9699360000000001E-2</v>
      </c>
      <c r="V400" s="1">
        <v>0.378215466</v>
      </c>
      <c r="W400" s="1">
        <v>0.142100054</v>
      </c>
      <c r="X400" s="1" t="s">
        <v>219</v>
      </c>
      <c r="Y400" s="1" t="s">
        <v>37</v>
      </c>
      <c r="Z400" s="1">
        <v>16</v>
      </c>
      <c r="AA400" s="1" t="s">
        <v>201</v>
      </c>
    </row>
  </sheetData>
  <sortState xmlns:xlrd2="http://schemas.microsoft.com/office/spreadsheetml/2017/richdata2" ref="A2:Y411">
    <sortCondition ref="A1:A41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</vt:lpstr>
      <vt:lpstr>updated</vt:lpstr>
      <vt:lpstr>updated-2</vt:lpstr>
      <vt:lpstr>updated-3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天逸 邱</dc:creator>
  <cp:lastModifiedBy>天逸 邱</cp:lastModifiedBy>
  <dcterms:created xsi:type="dcterms:W3CDTF">2023-10-28T08:36:57Z</dcterms:created>
  <dcterms:modified xsi:type="dcterms:W3CDTF">2025-04-18T15:36:40Z</dcterms:modified>
</cp:coreProperties>
</file>