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513\Desktop\NC返修\NC返修初稿-邱\NC返修第二版\"/>
    </mc:Choice>
  </mc:AlternateContent>
  <xr:revisionPtr revIDLastSave="0" documentId="13_ncr:1_{FBCD7486-1FCD-4A2A-923F-8555C0D7F6A3}" xr6:coauthVersionLast="47" xr6:coauthVersionMax="47" xr10:uidLastSave="{00000000-0000-0000-0000-000000000000}"/>
  <bookViews>
    <workbookView xWindow="-98" yWindow="-98" windowWidth="23236" windowHeight="13875" xr2:uid="{E001525E-147E-4F12-A3F6-41791F1AB6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71" i="1" l="1"/>
  <c r="AF70" i="1"/>
  <c r="AF69" i="1"/>
  <c r="AF68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37" i="1"/>
  <c r="AF36" i="1"/>
  <c r="AF35" i="1"/>
  <c r="AF34" i="1"/>
  <c r="AF33" i="1"/>
  <c r="AF32" i="1"/>
  <c r="AF10" i="1"/>
  <c r="AF9" i="1"/>
  <c r="AF8" i="1"/>
  <c r="AF7" i="1"/>
  <c r="AF6" i="1"/>
  <c r="AF5" i="1"/>
  <c r="AF4" i="1"/>
  <c r="AF3" i="1"/>
  <c r="AC71" i="1"/>
  <c r="AC70" i="1"/>
  <c r="AC69" i="1"/>
  <c r="AC68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37" i="1"/>
  <c r="AC36" i="1"/>
  <c r="AC35" i="1"/>
  <c r="AC34" i="1"/>
  <c r="AC33" i="1"/>
  <c r="AC32" i="1"/>
  <c r="AC10" i="1"/>
  <c r="AC9" i="1"/>
  <c r="AC8" i="1"/>
  <c r="AC7" i="1"/>
  <c r="AC6" i="1"/>
  <c r="AC5" i="1"/>
  <c r="AC4" i="1"/>
  <c r="AC3" i="1"/>
  <c r="X71" i="1"/>
  <c r="X70" i="1"/>
  <c r="X69" i="1"/>
  <c r="X68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37" i="1"/>
  <c r="X36" i="1"/>
  <c r="X35" i="1"/>
  <c r="X34" i="1"/>
  <c r="X33" i="1"/>
  <c r="X32" i="1"/>
  <c r="X10" i="1"/>
  <c r="X9" i="1"/>
  <c r="X8" i="1"/>
  <c r="X7" i="1"/>
  <c r="X6" i="1"/>
  <c r="X5" i="1"/>
  <c r="X4" i="1"/>
  <c r="X3" i="1"/>
  <c r="U71" i="1"/>
  <c r="U70" i="1"/>
  <c r="U69" i="1"/>
  <c r="U68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37" i="1"/>
  <c r="U36" i="1"/>
  <c r="U35" i="1"/>
  <c r="U34" i="1"/>
  <c r="U33" i="1"/>
  <c r="U32" i="1"/>
  <c r="U10" i="1"/>
  <c r="U9" i="1"/>
  <c r="U8" i="1"/>
  <c r="U7" i="1"/>
  <c r="U6" i="1"/>
  <c r="U5" i="1"/>
  <c r="U4" i="1"/>
  <c r="U3" i="1"/>
</calcChain>
</file>

<file path=xl/sharedStrings.xml><?xml version="1.0" encoding="utf-8"?>
<sst xmlns="http://schemas.openxmlformats.org/spreadsheetml/2006/main" count="937" uniqueCount="86">
  <si>
    <t>ID</t>
    <phoneticPr fontId="4" type="noConversion"/>
  </si>
  <si>
    <t>number</t>
    <phoneticPr fontId="4" type="noConversion"/>
  </si>
  <si>
    <t>author1</t>
  </si>
  <si>
    <t>year</t>
    <phoneticPr fontId="4" type="noConversion"/>
  </si>
  <si>
    <t>journal</t>
    <phoneticPr fontId="4" type="noConversion"/>
  </si>
  <si>
    <t>study</t>
    <phoneticPr fontId="4" type="noConversion"/>
  </si>
  <si>
    <t>longitude</t>
    <phoneticPr fontId="4" type="noConversion"/>
  </si>
  <si>
    <t>latitude</t>
  </si>
  <si>
    <t>climate.zone</t>
    <phoneticPr fontId="4" type="noConversion"/>
  </si>
  <si>
    <t>soil.layer</t>
    <phoneticPr fontId="4" type="noConversion"/>
  </si>
  <si>
    <t>experimental.duration (yr)</t>
    <phoneticPr fontId="4" type="noConversion"/>
  </si>
  <si>
    <t>cropland.type</t>
  </si>
  <si>
    <t>Nrate (kg N/ha)</t>
    <phoneticPr fontId="4" type="noConversion"/>
  </si>
  <si>
    <t>OF</t>
    <phoneticPr fontId="3" type="noConversion"/>
  </si>
  <si>
    <t>tillage</t>
    <phoneticPr fontId="3" type="noConversion"/>
  </si>
  <si>
    <t>irrigation2</t>
    <phoneticPr fontId="4" type="noConversion"/>
  </si>
  <si>
    <t>CC.type</t>
    <phoneticPr fontId="4" type="noConversion"/>
  </si>
  <si>
    <t>residue.management</t>
    <phoneticPr fontId="4" type="noConversion"/>
  </si>
  <si>
    <t>0-10</t>
  </si>
  <si>
    <t>Catena</t>
    <phoneticPr fontId="3" type="noConversion"/>
  </si>
  <si>
    <t>POC.csd</t>
  </si>
  <si>
    <t>POC.cn</t>
  </si>
  <si>
    <t>POC.t</t>
  </si>
  <si>
    <t>POC.tsd</t>
  </si>
  <si>
    <t>POC.tn</t>
  </si>
  <si>
    <t>rrPOC</t>
  </si>
  <si>
    <t>varPOC</t>
  </si>
  <si>
    <t>MAOC.csd</t>
  </si>
  <si>
    <t>MAOC.cn</t>
  </si>
  <si>
    <t>MAOC.t</t>
  </si>
  <si>
    <t>MAOC.tsd</t>
  </si>
  <si>
    <t>MAOC.tn</t>
  </si>
  <si>
    <t>rrMAOC</t>
  </si>
  <si>
    <t>varMAOC</t>
  </si>
  <si>
    <t>POC.ck (g/kg)</t>
    <phoneticPr fontId="3" type="noConversion"/>
  </si>
  <si>
    <t>MAOC.ck (g/kg)</t>
    <phoneticPr fontId="3" type="noConversion"/>
  </si>
  <si>
    <t>Bowles</t>
    <phoneticPr fontId="3" type="noConversion"/>
  </si>
  <si>
    <t>Soil Biology and Biochemistry</t>
  </si>
  <si>
    <t>upland</t>
    <phoneticPr fontId="3" type="noConversion"/>
  </si>
  <si>
    <t>non-legume</t>
    <phoneticPr fontId="3" type="noConversion"/>
  </si>
  <si>
    <t>0-10</t>
    <phoneticPr fontId="3" type="noConversion"/>
  </si>
  <si>
    <t>10-30</t>
    <phoneticPr fontId="3" type="noConversion"/>
  </si>
  <si>
    <t>30-60</t>
    <phoneticPr fontId="3" type="noConversion"/>
  </si>
  <si>
    <t>legume</t>
    <phoneticPr fontId="3" type="noConversion"/>
  </si>
  <si>
    <t>Patra</t>
    <phoneticPr fontId="3" type="noConversion"/>
  </si>
  <si>
    <t>Soil &amp; Tillage Research</t>
  </si>
  <si>
    <t>no</t>
    <phoneticPr fontId="3" type="noConversion"/>
  </si>
  <si>
    <t>conventional</t>
    <phoneticPr fontId="3" type="noConversion"/>
  </si>
  <si>
    <t>surface</t>
    <phoneticPr fontId="3" type="noConversion"/>
  </si>
  <si>
    <t>incorporated</t>
    <phoneticPr fontId="3" type="noConversion"/>
  </si>
  <si>
    <t>Hashimi</t>
    <phoneticPr fontId="3" type="noConversion"/>
  </si>
  <si>
    <t>Crespo</t>
    <phoneticPr fontId="3" type="noConversion"/>
  </si>
  <si>
    <t>rainfed</t>
    <phoneticPr fontId="3" type="noConversion"/>
  </si>
  <si>
    <t>yes</t>
    <phoneticPr fontId="3" type="noConversion"/>
  </si>
  <si>
    <t>paddy</t>
    <phoneticPr fontId="3" type="noConversion"/>
  </si>
  <si>
    <t>Zhang</t>
    <phoneticPr fontId="3" type="noConversion"/>
  </si>
  <si>
    <t>Journal of Integrative Agriculture</t>
  </si>
  <si>
    <t>Amadori</t>
    <phoneticPr fontId="3" type="noConversion"/>
  </si>
  <si>
    <t xml:space="preserve">SOIL AND PLANT NUTRITION </t>
  </si>
  <si>
    <t>mixture</t>
    <phoneticPr fontId="3" type="noConversion"/>
  </si>
  <si>
    <t>Global Change Biology</t>
    <phoneticPr fontId="3" type="noConversion"/>
  </si>
  <si>
    <t>Huang</t>
    <phoneticPr fontId="3" type="noConversion"/>
  </si>
  <si>
    <t xml:space="preserve">Plant Soil </t>
  </si>
  <si>
    <t>Bayer</t>
    <phoneticPr fontId="3" type="noConversion"/>
  </si>
  <si>
    <t>Communications in Soil Science and Plant Analysis</t>
  </si>
  <si>
    <t>irrigated</t>
    <phoneticPr fontId="3" type="noConversion"/>
  </si>
  <si>
    <t>Blanco-Canqui</t>
    <phoneticPr fontId="3" type="noConversion"/>
  </si>
  <si>
    <t>Soil Science Society of America Journal</t>
    <phoneticPr fontId="3" type="noConversion"/>
  </si>
  <si>
    <t>Amado</t>
    <phoneticPr fontId="3" type="noConversion"/>
  </si>
  <si>
    <t>Journal of Environmental Quality</t>
    <phoneticPr fontId="3" type="noConversion"/>
  </si>
  <si>
    <t>Beltrán</t>
    <phoneticPr fontId="3" type="noConversion"/>
  </si>
  <si>
    <t xml:space="preserve">Environmental Earth Sciences </t>
  </si>
  <si>
    <t>Obrycki</t>
    <phoneticPr fontId="3" type="noConversion"/>
  </si>
  <si>
    <t>Yao</t>
    <phoneticPr fontId="3" type="noConversion"/>
  </si>
  <si>
    <t>Acharya</t>
    <phoneticPr fontId="3" type="noConversion"/>
  </si>
  <si>
    <t xml:space="preserve">Agriculture, Ecosystems and Environment </t>
  </si>
  <si>
    <t>continous</t>
    <phoneticPr fontId="3" type="noConversion"/>
  </si>
  <si>
    <t>no-tillage</t>
  </si>
  <si>
    <t>cold</t>
  </si>
  <si>
    <t>temperate</t>
  </si>
  <si>
    <t>arid</t>
  </si>
  <si>
    <t>soil.texture</t>
    <phoneticPr fontId="4" type="noConversion"/>
  </si>
  <si>
    <t>sandy</t>
    <phoneticPr fontId="3" type="noConversion"/>
  </si>
  <si>
    <t>loam</t>
    <phoneticPr fontId="3" type="noConversion"/>
  </si>
  <si>
    <t>clay loam</t>
    <phoneticPr fontId="3" type="noConversion"/>
  </si>
  <si>
    <t>clay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</si>
</sst>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Arial"/>
      <family val="2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2" fillId="2" borderId="0" xfId="1" applyFont="1" applyAlignment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11" fontId="5" fillId="0" borderId="0" xfId="0" applyNumberFormat="1" applyFont="1">
      <alignment vertical="center"/>
    </xf>
  </cellXfs>
  <cellStyles count="2">
    <cellStyle name="60% - 着色 3" xfId="1" builtinId="4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1E74A-C48F-4755-B024-6BABBDD9AB11}">
  <dimension ref="A1:AI85"/>
  <sheetViews>
    <sheetView tabSelected="1" topLeftCell="O1" zoomScaleNormal="100" workbookViewId="0">
      <pane ySplit="1" topLeftCell="A2" activePane="bottomLeft" state="frozen"/>
      <selection activeCell="F1" sqref="F1"/>
      <selection pane="bottomLeft" activeCell="S1" sqref="S1:S1048576"/>
    </sheetView>
  </sheetViews>
  <sheetFormatPr defaultRowHeight="13.5" x14ac:dyDescent="0.4"/>
  <cols>
    <col min="1" max="10" width="9.06640625" style="4"/>
    <col min="11" max="11" width="9.06640625" style="5"/>
    <col min="12" max="19" width="9.06640625" style="4"/>
    <col min="20" max="22" width="9.33203125" style="4" bestFit="1" customWidth="1"/>
    <col min="23" max="25" width="9.06640625" style="4"/>
    <col min="26" max="26" width="9.33203125" style="4" bestFit="1" customWidth="1"/>
    <col min="27" max="27" width="9.06640625" style="4"/>
    <col min="28" max="28" width="9.33203125" style="4" bestFit="1" customWidth="1"/>
    <col min="29" max="29" width="9.06640625" style="4"/>
    <col min="30" max="31" width="9.33203125" style="4" bestFit="1" customWidth="1"/>
    <col min="32" max="16384" width="9.06640625" style="4"/>
  </cols>
  <sheetData>
    <row r="1" spans="1:35" s="1" customFormat="1" ht="22.2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81</v>
      </c>
      <c r="K1" s="2" t="s">
        <v>9</v>
      </c>
      <c r="L1" s="3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34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35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4">
      <c r="A2" s="4">
        <v>1</v>
      </c>
      <c r="B2" s="4">
        <v>1</v>
      </c>
      <c r="C2" s="4" t="s">
        <v>36</v>
      </c>
      <c r="D2" s="4">
        <v>2022</v>
      </c>
      <c r="E2" s="4" t="s">
        <v>37</v>
      </c>
      <c r="F2" s="4">
        <v>1</v>
      </c>
      <c r="G2" s="4">
        <v>-85.377869000000004</v>
      </c>
      <c r="H2" s="4">
        <v>42.411245000000001</v>
      </c>
      <c r="I2" s="4" t="s">
        <v>78</v>
      </c>
      <c r="J2" s="4" t="s">
        <v>82</v>
      </c>
      <c r="K2" s="5" t="s">
        <v>40</v>
      </c>
      <c r="L2" s="4">
        <v>17</v>
      </c>
      <c r="M2" s="4" t="s">
        <v>38</v>
      </c>
      <c r="N2" s="4">
        <v>0</v>
      </c>
      <c r="O2" s="4" t="s">
        <v>46</v>
      </c>
      <c r="P2" s="4" t="s">
        <v>47</v>
      </c>
      <c r="Q2" s="4" t="s">
        <v>52</v>
      </c>
      <c r="R2" s="4" t="s">
        <v>43</v>
      </c>
      <c r="S2" s="4" t="s">
        <v>49</v>
      </c>
      <c r="T2" s="6">
        <v>1.56</v>
      </c>
      <c r="U2" s="6">
        <v>0.7400000000000001</v>
      </c>
      <c r="V2" s="4">
        <v>4</v>
      </c>
      <c r="W2" s="6">
        <v>1.7399999999999998</v>
      </c>
      <c r="X2" s="6">
        <v>0.7400000000000001</v>
      </c>
      <c r="Y2" s="4">
        <v>4</v>
      </c>
      <c r="Z2" s="4">
        <v>0.10919929196499201</v>
      </c>
      <c r="AA2" s="4">
        <v>0.101471443000529</v>
      </c>
      <c r="AB2" s="6">
        <v>11</v>
      </c>
      <c r="AC2" s="6">
        <v>0.79999999999999627</v>
      </c>
      <c r="AD2" s="4">
        <v>4</v>
      </c>
      <c r="AE2" s="6">
        <v>12.6</v>
      </c>
      <c r="AF2" s="6">
        <v>1.0000000000000009</v>
      </c>
      <c r="AG2" s="4">
        <v>4</v>
      </c>
      <c r="AH2" s="4">
        <v>0.13580154115906201</v>
      </c>
      <c r="AI2" s="4">
        <v>2.8970180052431101E-3</v>
      </c>
    </row>
    <row r="3" spans="1:35" x14ac:dyDescent="0.4">
      <c r="A3" s="4">
        <v>2</v>
      </c>
      <c r="B3" s="4">
        <v>2</v>
      </c>
      <c r="C3" s="4" t="s">
        <v>44</v>
      </c>
      <c r="D3" s="4">
        <v>2022</v>
      </c>
      <c r="E3" s="4" t="s">
        <v>45</v>
      </c>
      <c r="F3" s="4">
        <v>2</v>
      </c>
      <c r="G3" s="4">
        <v>-88.833333333333329</v>
      </c>
      <c r="H3" s="4">
        <v>35.616666666666667</v>
      </c>
      <c r="I3" s="4" t="s">
        <v>79</v>
      </c>
      <c r="J3" s="4" t="s">
        <v>83</v>
      </c>
      <c r="K3" s="5" t="s">
        <v>40</v>
      </c>
      <c r="L3" s="4">
        <v>40</v>
      </c>
      <c r="M3" s="4" t="s">
        <v>38</v>
      </c>
      <c r="N3" s="4">
        <v>67</v>
      </c>
      <c r="O3" s="4" t="s">
        <v>46</v>
      </c>
      <c r="P3" s="4" t="s">
        <v>47</v>
      </c>
      <c r="Q3" s="4" t="s">
        <v>52</v>
      </c>
      <c r="R3" s="4" t="s">
        <v>43</v>
      </c>
      <c r="S3" s="4" t="s">
        <v>49</v>
      </c>
      <c r="T3" s="6">
        <v>1.4</v>
      </c>
      <c r="U3" s="6">
        <f>T3*0.207923</f>
        <v>0.29109219999999997</v>
      </c>
      <c r="V3" s="4">
        <v>4</v>
      </c>
      <c r="W3" s="6">
        <v>3.49</v>
      </c>
      <c r="X3" s="6">
        <f>W3*0.249634</f>
        <v>0.87122266000000004</v>
      </c>
      <c r="Y3" s="4">
        <v>4</v>
      </c>
      <c r="Z3" s="4">
        <v>0.91342949959312303</v>
      </c>
      <c r="AA3" s="4">
        <v>2.6372469212703802E-2</v>
      </c>
      <c r="AB3" s="4">
        <v>4.88</v>
      </c>
      <c r="AC3" s="4">
        <f>AB3*0.061237</f>
        <v>0.29883655999999997</v>
      </c>
      <c r="AD3" s="4">
        <v>4</v>
      </c>
      <c r="AE3" s="4">
        <v>7.27</v>
      </c>
      <c r="AF3" s="4">
        <f>AE3*0.056501</f>
        <v>0.41076226999999998</v>
      </c>
      <c r="AG3" s="4">
        <v>4</v>
      </c>
      <c r="AH3" s="4">
        <v>0.39861107168037202</v>
      </c>
      <c r="AI3" s="4">
        <v>1.7355832925000001E-3</v>
      </c>
    </row>
    <row r="4" spans="1:35" x14ac:dyDescent="0.4">
      <c r="A4" s="4">
        <v>3</v>
      </c>
      <c r="B4" s="4">
        <v>2</v>
      </c>
      <c r="C4" s="4" t="s">
        <v>44</v>
      </c>
      <c r="D4" s="4">
        <v>2022</v>
      </c>
      <c r="E4" s="4" t="s">
        <v>45</v>
      </c>
      <c r="F4" s="4">
        <v>2</v>
      </c>
      <c r="G4" s="4">
        <v>-88.833333333333329</v>
      </c>
      <c r="H4" s="4">
        <v>35.616666666666667</v>
      </c>
      <c r="I4" s="4" t="s">
        <v>79</v>
      </c>
      <c r="J4" s="4" t="s">
        <v>83</v>
      </c>
      <c r="K4" s="5" t="s">
        <v>40</v>
      </c>
      <c r="L4" s="4">
        <v>40</v>
      </c>
      <c r="M4" s="4" t="s">
        <v>38</v>
      </c>
      <c r="N4" s="4">
        <v>67</v>
      </c>
      <c r="O4" s="4" t="s">
        <v>46</v>
      </c>
      <c r="P4" s="4" t="s">
        <v>47</v>
      </c>
      <c r="Q4" s="4" t="s">
        <v>52</v>
      </c>
      <c r="R4" s="4" t="s">
        <v>39</v>
      </c>
      <c r="S4" s="4" t="s">
        <v>49</v>
      </c>
      <c r="T4" s="6">
        <v>1.4</v>
      </c>
      <c r="U4" s="6">
        <f t="shared" ref="U4:U10" si="0">T4*0.207923</f>
        <v>0.29109219999999997</v>
      </c>
      <c r="V4" s="4">
        <v>4</v>
      </c>
      <c r="W4" s="4">
        <v>2.58</v>
      </c>
      <c r="X4" s="6">
        <f t="shared" ref="X4:X10" si="1">W4*0.249634</f>
        <v>0.64405572</v>
      </c>
      <c r="Y4" s="4">
        <v>4</v>
      </c>
      <c r="Z4" s="4">
        <v>0.61131716231231303</v>
      </c>
      <c r="AA4" s="4">
        <v>2.6377735904619601E-2</v>
      </c>
      <c r="AB4" s="4">
        <v>4.88</v>
      </c>
      <c r="AC4" s="4">
        <f t="shared" ref="AC4:AC10" si="2">AB4*0.061237</f>
        <v>0.29883655999999997</v>
      </c>
      <c r="AD4" s="4">
        <v>4</v>
      </c>
      <c r="AE4" s="4">
        <v>7.71</v>
      </c>
      <c r="AF4" s="4">
        <f t="shared" ref="AF4:AF10" si="3">AE4*0.056501</f>
        <v>0.43562271000000002</v>
      </c>
      <c r="AG4" s="4">
        <v>4</v>
      </c>
      <c r="AH4" s="4">
        <v>0.45737296771018199</v>
      </c>
      <c r="AI4" s="4">
        <v>1.7355832925000001E-3</v>
      </c>
    </row>
    <row r="5" spans="1:35" x14ac:dyDescent="0.4">
      <c r="A5" s="4">
        <v>4</v>
      </c>
      <c r="B5" s="4">
        <v>2</v>
      </c>
      <c r="C5" s="4" t="s">
        <v>44</v>
      </c>
      <c r="D5" s="4">
        <v>2022</v>
      </c>
      <c r="E5" s="4" t="s">
        <v>45</v>
      </c>
      <c r="F5" s="4">
        <v>2</v>
      </c>
      <c r="G5" s="4">
        <v>-88.833333333333329</v>
      </c>
      <c r="H5" s="4">
        <v>35.616666666666667</v>
      </c>
      <c r="I5" s="4" t="s">
        <v>79</v>
      </c>
      <c r="J5" s="4" t="s">
        <v>83</v>
      </c>
      <c r="K5" s="5" t="s">
        <v>40</v>
      </c>
      <c r="L5" s="4">
        <v>40</v>
      </c>
      <c r="M5" s="4" t="s">
        <v>38</v>
      </c>
      <c r="N5" s="4">
        <v>67</v>
      </c>
      <c r="O5" s="4" t="s">
        <v>46</v>
      </c>
      <c r="P5" s="4" t="s">
        <v>47</v>
      </c>
      <c r="Q5" s="4" t="s">
        <v>52</v>
      </c>
      <c r="R5" s="4" t="s">
        <v>43</v>
      </c>
      <c r="S5" s="4" t="s">
        <v>49</v>
      </c>
      <c r="T5" s="6">
        <v>0.46</v>
      </c>
      <c r="U5" s="6">
        <f t="shared" si="0"/>
        <v>9.5644580000000007E-2</v>
      </c>
      <c r="V5" s="4">
        <v>4</v>
      </c>
      <c r="W5" s="6">
        <v>0.7</v>
      </c>
      <c r="X5" s="6">
        <f t="shared" si="1"/>
        <v>0.17474379999999998</v>
      </c>
      <c r="Y5" s="4">
        <v>4</v>
      </c>
      <c r="Z5" s="4">
        <v>0.41985384556026401</v>
      </c>
      <c r="AA5" s="4">
        <v>2.6422920604914898E-2</v>
      </c>
      <c r="AB5" s="4">
        <v>5.04</v>
      </c>
      <c r="AC5" s="4">
        <f t="shared" si="2"/>
        <v>0.30863447999999999</v>
      </c>
      <c r="AD5" s="4">
        <v>4</v>
      </c>
      <c r="AE5" s="4">
        <v>4.9800000000000004</v>
      </c>
      <c r="AF5" s="4">
        <f t="shared" si="3"/>
        <v>0.28137498000000005</v>
      </c>
      <c r="AG5" s="4">
        <v>4</v>
      </c>
      <c r="AH5" s="4">
        <v>-1.1976191046715601E-2</v>
      </c>
      <c r="AI5" s="4">
        <v>1.7355832925000001E-3</v>
      </c>
    </row>
    <row r="6" spans="1:35" x14ac:dyDescent="0.4">
      <c r="A6" s="4">
        <v>5</v>
      </c>
      <c r="B6" s="4">
        <v>2</v>
      </c>
      <c r="C6" s="4" t="s">
        <v>44</v>
      </c>
      <c r="D6" s="4">
        <v>2022</v>
      </c>
      <c r="E6" s="4" t="s">
        <v>45</v>
      </c>
      <c r="F6" s="4">
        <v>2</v>
      </c>
      <c r="G6" s="4">
        <v>-88.833333333333329</v>
      </c>
      <c r="H6" s="4">
        <v>35.616666666666667</v>
      </c>
      <c r="I6" s="4" t="s">
        <v>79</v>
      </c>
      <c r="J6" s="4" t="s">
        <v>83</v>
      </c>
      <c r="K6" s="5" t="s">
        <v>40</v>
      </c>
      <c r="L6" s="4">
        <v>40</v>
      </c>
      <c r="M6" s="4" t="s">
        <v>38</v>
      </c>
      <c r="N6" s="4">
        <v>67</v>
      </c>
      <c r="O6" s="4" t="s">
        <v>46</v>
      </c>
      <c r="P6" s="4" t="s">
        <v>47</v>
      </c>
      <c r="Q6" s="4" t="s">
        <v>52</v>
      </c>
      <c r="R6" s="4" t="s">
        <v>39</v>
      </c>
      <c r="S6" s="4" t="s">
        <v>49</v>
      </c>
      <c r="T6" s="6">
        <v>0.46</v>
      </c>
      <c r="U6" s="6">
        <f t="shared" si="0"/>
        <v>9.5644580000000007E-2</v>
      </c>
      <c r="V6" s="4">
        <v>4</v>
      </c>
      <c r="W6" s="4">
        <v>0.7</v>
      </c>
      <c r="X6" s="6">
        <f t="shared" si="1"/>
        <v>0.17474379999999998</v>
      </c>
      <c r="Y6" s="4">
        <v>4</v>
      </c>
      <c r="Z6" s="4">
        <v>0.41985384556026401</v>
      </c>
      <c r="AA6" s="4">
        <v>2.6422920604914898E-2</v>
      </c>
      <c r="AB6" s="4">
        <v>5.04</v>
      </c>
      <c r="AC6" s="4">
        <f t="shared" si="2"/>
        <v>0.30863447999999999</v>
      </c>
      <c r="AD6" s="4">
        <v>4</v>
      </c>
      <c r="AE6" s="4">
        <v>7.23</v>
      </c>
      <c r="AF6" s="4">
        <f t="shared" si="3"/>
        <v>0.40850223000000002</v>
      </c>
      <c r="AG6" s="4">
        <v>4</v>
      </c>
      <c r="AH6" s="4">
        <v>0.36083295408739602</v>
      </c>
      <c r="AI6" s="4">
        <v>1.7355832925000001E-3</v>
      </c>
    </row>
    <row r="7" spans="1:35" x14ac:dyDescent="0.4">
      <c r="A7" s="4">
        <v>6</v>
      </c>
      <c r="B7" s="4">
        <v>2</v>
      </c>
      <c r="C7" s="4" t="s">
        <v>44</v>
      </c>
      <c r="D7" s="4">
        <v>2022</v>
      </c>
      <c r="E7" s="4" t="s">
        <v>45</v>
      </c>
      <c r="F7" s="4">
        <v>2</v>
      </c>
      <c r="G7" s="4">
        <v>-88.833333333333329</v>
      </c>
      <c r="H7" s="4">
        <v>35.616666666666667</v>
      </c>
      <c r="I7" s="4" t="s">
        <v>79</v>
      </c>
      <c r="J7" s="4" t="s">
        <v>83</v>
      </c>
      <c r="K7" s="5" t="s">
        <v>41</v>
      </c>
      <c r="L7" s="4">
        <v>40</v>
      </c>
      <c r="M7" s="4" t="s">
        <v>38</v>
      </c>
      <c r="N7" s="4">
        <v>67</v>
      </c>
      <c r="O7" s="4" t="s">
        <v>46</v>
      </c>
      <c r="P7" s="4" t="s">
        <v>47</v>
      </c>
      <c r="Q7" s="4" t="s">
        <v>52</v>
      </c>
      <c r="R7" s="4" t="s">
        <v>43</v>
      </c>
      <c r="S7" s="4" t="s">
        <v>49</v>
      </c>
      <c r="T7" s="4">
        <v>0.17</v>
      </c>
      <c r="U7" s="6">
        <f t="shared" si="0"/>
        <v>3.5346910000000002E-2</v>
      </c>
      <c r="V7" s="4">
        <v>4</v>
      </c>
      <c r="W7" s="4">
        <v>0.34</v>
      </c>
      <c r="X7" s="6">
        <f t="shared" si="1"/>
        <v>8.4875560000000003E-2</v>
      </c>
      <c r="Y7" s="4">
        <v>4</v>
      </c>
      <c r="Z7" s="4">
        <v>0.69314718055994495</v>
      </c>
      <c r="AA7" s="4">
        <v>2.63675821799308E-2</v>
      </c>
      <c r="AB7" s="4">
        <v>3.11</v>
      </c>
      <c r="AC7" s="4">
        <f t="shared" si="2"/>
        <v>0.19044707</v>
      </c>
      <c r="AD7" s="4">
        <v>4</v>
      </c>
      <c r="AE7" s="4">
        <v>3.78</v>
      </c>
      <c r="AF7" s="4">
        <f t="shared" si="3"/>
        <v>0.21357377999999999</v>
      </c>
      <c r="AG7" s="4">
        <v>4</v>
      </c>
      <c r="AH7" s="4">
        <v>0.19510128344035399</v>
      </c>
      <c r="AI7" s="4">
        <v>1.7355832925000001E-3</v>
      </c>
    </row>
    <row r="8" spans="1:35" x14ac:dyDescent="0.4">
      <c r="A8" s="4">
        <v>7</v>
      </c>
      <c r="B8" s="4">
        <v>2</v>
      </c>
      <c r="C8" s="4" t="s">
        <v>44</v>
      </c>
      <c r="D8" s="4">
        <v>2022</v>
      </c>
      <c r="E8" s="4" t="s">
        <v>45</v>
      </c>
      <c r="F8" s="4">
        <v>2</v>
      </c>
      <c r="G8" s="4">
        <v>-88.833333333333329</v>
      </c>
      <c r="H8" s="4">
        <v>35.616666666666667</v>
      </c>
      <c r="I8" s="4" t="s">
        <v>79</v>
      </c>
      <c r="J8" s="4" t="s">
        <v>83</v>
      </c>
      <c r="K8" s="5" t="s">
        <v>41</v>
      </c>
      <c r="L8" s="4">
        <v>40</v>
      </c>
      <c r="M8" s="4" t="s">
        <v>38</v>
      </c>
      <c r="N8" s="4">
        <v>67</v>
      </c>
      <c r="O8" s="4" t="s">
        <v>46</v>
      </c>
      <c r="P8" s="4" t="s">
        <v>47</v>
      </c>
      <c r="Q8" s="4" t="s">
        <v>52</v>
      </c>
      <c r="R8" s="4" t="s">
        <v>39</v>
      </c>
      <c r="S8" s="4" t="s">
        <v>49</v>
      </c>
      <c r="T8" s="4">
        <v>0.17</v>
      </c>
      <c r="U8" s="6">
        <f t="shared" si="0"/>
        <v>3.5346910000000002E-2</v>
      </c>
      <c r="V8" s="4">
        <v>4</v>
      </c>
      <c r="W8" s="4">
        <v>0.43</v>
      </c>
      <c r="X8" s="6">
        <f t="shared" si="1"/>
        <v>0.10734262</v>
      </c>
      <c r="Y8" s="4">
        <v>4</v>
      </c>
      <c r="Z8" s="4">
        <v>0.927986771637346</v>
      </c>
      <c r="AA8" s="4">
        <v>2.6259314442857899E-2</v>
      </c>
      <c r="AB8" s="4">
        <v>3.11</v>
      </c>
      <c r="AC8" s="4">
        <f t="shared" si="2"/>
        <v>0.19044707</v>
      </c>
      <c r="AD8" s="4">
        <v>4</v>
      </c>
      <c r="AE8" s="4">
        <v>3.71</v>
      </c>
      <c r="AF8" s="4">
        <f t="shared" si="3"/>
        <v>0.20961871000000001</v>
      </c>
      <c r="AG8" s="4">
        <v>4</v>
      </c>
      <c r="AH8" s="4">
        <v>0.17640915042820099</v>
      </c>
      <c r="AI8" s="4">
        <v>1.7355832925000001E-3</v>
      </c>
    </row>
    <row r="9" spans="1:35" x14ac:dyDescent="0.4">
      <c r="A9" s="4">
        <v>8</v>
      </c>
      <c r="B9" s="4">
        <v>2</v>
      </c>
      <c r="C9" s="4" t="s">
        <v>44</v>
      </c>
      <c r="D9" s="4">
        <v>2022</v>
      </c>
      <c r="E9" s="4" t="s">
        <v>45</v>
      </c>
      <c r="F9" s="4">
        <v>2</v>
      </c>
      <c r="G9" s="4">
        <v>-88.833333333333329</v>
      </c>
      <c r="H9" s="4">
        <v>35.616666666666667</v>
      </c>
      <c r="I9" s="4" t="s">
        <v>79</v>
      </c>
      <c r="J9" s="4" t="s">
        <v>84</v>
      </c>
      <c r="K9" s="5" t="s">
        <v>42</v>
      </c>
      <c r="L9" s="4">
        <v>40</v>
      </c>
      <c r="M9" s="4" t="s">
        <v>38</v>
      </c>
      <c r="N9" s="4">
        <v>67</v>
      </c>
      <c r="O9" s="4" t="s">
        <v>46</v>
      </c>
      <c r="P9" s="4" t="s">
        <v>47</v>
      </c>
      <c r="Q9" s="4" t="s">
        <v>52</v>
      </c>
      <c r="R9" s="4" t="s">
        <v>43</v>
      </c>
      <c r="S9" s="4" t="s">
        <v>49</v>
      </c>
      <c r="T9" s="4">
        <v>0.05</v>
      </c>
      <c r="U9" s="6">
        <f t="shared" si="0"/>
        <v>1.039615E-2</v>
      </c>
      <c r="V9" s="4">
        <v>4</v>
      </c>
      <c r="W9" s="4">
        <v>0.04</v>
      </c>
      <c r="X9" s="6">
        <f t="shared" si="1"/>
        <v>9.9853600000000004E-3</v>
      </c>
      <c r="Y9" s="4">
        <v>4</v>
      </c>
      <c r="Z9" s="4">
        <v>-0.22314355131420999</v>
      </c>
      <c r="AA9" s="4">
        <v>2.6409765625000001E-2</v>
      </c>
      <c r="AB9" s="4">
        <v>1.75</v>
      </c>
      <c r="AC9" s="4">
        <f t="shared" si="2"/>
        <v>0.10716475</v>
      </c>
      <c r="AD9" s="4">
        <v>4</v>
      </c>
      <c r="AE9" s="4">
        <v>2.39</v>
      </c>
      <c r="AF9" s="4">
        <f t="shared" si="3"/>
        <v>0.13503739000000001</v>
      </c>
      <c r="AG9" s="4">
        <v>4</v>
      </c>
      <c r="AH9" s="4">
        <v>0.311677578007997</v>
      </c>
      <c r="AI9" s="4">
        <v>1.7355832925000001E-3</v>
      </c>
    </row>
    <row r="10" spans="1:35" x14ac:dyDescent="0.4">
      <c r="A10" s="4">
        <v>9</v>
      </c>
      <c r="B10" s="4">
        <v>2</v>
      </c>
      <c r="C10" s="4" t="s">
        <v>44</v>
      </c>
      <c r="D10" s="4">
        <v>2022</v>
      </c>
      <c r="E10" s="4" t="s">
        <v>45</v>
      </c>
      <c r="F10" s="4">
        <v>2</v>
      </c>
      <c r="G10" s="4">
        <v>-88.833333333333329</v>
      </c>
      <c r="H10" s="4">
        <v>35.616666666666667</v>
      </c>
      <c r="I10" s="4" t="s">
        <v>79</v>
      </c>
      <c r="J10" s="4" t="s">
        <v>84</v>
      </c>
      <c r="K10" s="5" t="s">
        <v>42</v>
      </c>
      <c r="L10" s="4">
        <v>40</v>
      </c>
      <c r="M10" s="4" t="s">
        <v>38</v>
      </c>
      <c r="N10" s="4">
        <v>67</v>
      </c>
      <c r="O10" s="4" t="s">
        <v>46</v>
      </c>
      <c r="P10" s="4" t="s">
        <v>47</v>
      </c>
      <c r="Q10" s="4" t="s">
        <v>52</v>
      </c>
      <c r="R10" s="4" t="s">
        <v>39</v>
      </c>
      <c r="S10" s="4" t="s">
        <v>49</v>
      </c>
      <c r="T10" s="4">
        <v>0.05</v>
      </c>
      <c r="U10" s="6">
        <f t="shared" si="0"/>
        <v>1.039615E-2</v>
      </c>
      <c r="V10" s="4">
        <v>4</v>
      </c>
      <c r="W10" s="4">
        <v>0.18</v>
      </c>
      <c r="X10" s="6">
        <f t="shared" si="1"/>
        <v>4.4934119999999994E-2</v>
      </c>
      <c r="Y10" s="4">
        <v>4</v>
      </c>
      <c r="Z10" s="4">
        <v>1.28093384546206</v>
      </c>
      <c r="AA10" s="4">
        <v>2.6371632716049399E-2</v>
      </c>
      <c r="AB10" s="4">
        <v>1.75</v>
      </c>
      <c r="AC10" s="4">
        <f t="shared" si="2"/>
        <v>0.10716475</v>
      </c>
      <c r="AD10" s="4">
        <v>4</v>
      </c>
      <c r="AE10" s="4">
        <v>2.48</v>
      </c>
      <c r="AF10" s="4">
        <f t="shared" si="3"/>
        <v>0.14012247999999999</v>
      </c>
      <c r="AG10" s="4">
        <v>4</v>
      </c>
      <c r="AH10" s="4">
        <v>0.348642772241468</v>
      </c>
      <c r="AI10" s="4">
        <v>1.7355832925000001E-3</v>
      </c>
    </row>
    <row r="11" spans="1:35" x14ac:dyDescent="0.4">
      <c r="A11" s="4">
        <v>10</v>
      </c>
      <c r="B11" s="4">
        <v>3</v>
      </c>
      <c r="C11" s="4" t="s">
        <v>50</v>
      </c>
      <c r="D11" s="4">
        <v>2023</v>
      </c>
      <c r="E11" s="4" t="s">
        <v>45</v>
      </c>
      <c r="F11" s="4">
        <v>3</v>
      </c>
      <c r="G11" s="4">
        <v>140.19999999999999</v>
      </c>
      <c r="H11" s="4">
        <v>36.033333333333331</v>
      </c>
      <c r="I11" s="4" t="s">
        <v>79</v>
      </c>
      <c r="J11" s="4" t="s">
        <v>83</v>
      </c>
      <c r="K11" s="5" t="s">
        <v>40</v>
      </c>
      <c r="L11" s="4">
        <v>20</v>
      </c>
      <c r="M11" s="4" t="s">
        <v>38</v>
      </c>
      <c r="N11" s="4">
        <v>0</v>
      </c>
      <c r="O11" s="4" t="s">
        <v>46</v>
      </c>
      <c r="P11" s="4" t="s">
        <v>77</v>
      </c>
      <c r="Q11" s="4" t="s">
        <v>52</v>
      </c>
      <c r="R11" s="4" t="s">
        <v>39</v>
      </c>
      <c r="S11" s="4" t="s">
        <v>48</v>
      </c>
      <c r="AB11" s="6">
        <v>8.3000000000000007</v>
      </c>
      <c r="AC11" s="6">
        <v>1.4299999999999997</v>
      </c>
      <c r="AD11" s="4">
        <v>4</v>
      </c>
      <c r="AE11" s="6">
        <v>7.5</v>
      </c>
      <c r="AF11" s="6">
        <v>1.1600000000000001</v>
      </c>
      <c r="AG11" s="4">
        <v>4</v>
      </c>
      <c r="AH11" s="4">
        <v>-0.101352494260288</v>
      </c>
      <c r="AI11" s="4">
        <v>1.34013328172126E-2</v>
      </c>
    </row>
    <row r="12" spans="1:35" x14ac:dyDescent="0.4">
      <c r="A12" s="4">
        <v>11</v>
      </c>
      <c r="B12" s="4">
        <v>3</v>
      </c>
      <c r="C12" s="4" t="s">
        <v>50</v>
      </c>
      <c r="D12" s="4">
        <v>2023</v>
      </c>
      <c r="E12" s="4" t="s">
        <v>45</v>
      </c>
      <c r="F12" s="4">
        <v>3</v>
      </c>
      <c r="G12" s="4">
        <v>140.19999999999999</v>
      </c>
      <c r="H12" s="4">
        <v>36.033333333333331</v>
      </c>
      <c r="I12" s="4" t="s">
        <v>79</v>
      </c>
      <c r="J12" s="4" t="s">
        <v>83</v>
      </c>
      <c r="K12" s="5" t="s">
        <v>40</v>
      </c>
      <c r="L12" s="4">
        <v>20</v>
      </c>
      <c r="M12" s="4" t="s">
        <v>38</v>
      </c>
      <c r="N12" s="4">
        <v>0</v>
      </c>
      <c r="O12" s="4" t="s">
        <v>46</v>
      </c>
      <c r="P12" s="4" t="s">
        <v>47</v>
      </c>
      <c r="Q12" s="4" t="s">
        <v>52</v>
      </c>
      <c r="R12" s="4" t="s">
        <v>39</v>
      </c>
      <c r="S12" s="4" t="s">
        <v>49</v>
      </c>
      <c r="AB12" s="6">
        <v>12.5</v>
      </c>
      <c r="AC12" s="6">
        <v>1.6999999999999993</v>
      </c>
      <c r="AD12" s="4">
        <v>4</v>
      </c>
      <c r="AE12" s="6">
        <v>14.4</v>
      </c>
      <c r="AF12" s="6">
        <v>0.40000000000000036</v>
      </c>
      <c r="AG12" s="4">
        <v>4</v>
      </c>
      <c r="AH12" s="4">
        <v>0.1414995622737</v>
      </c>
      <c r="AI12" s="4">
        <v>4.8169012345679E-3</v>
      </c>
    </row>
    <row r="13" spans="1:35" x14ac:dyDescent="0.4">
      <c r="A13" s="4">
        <v>12</v>
      </c>
      <c r="B13" s="4">
        <v>3</v>
      </c>
      <c r="C13" s="4" t="s">
        <v>50</v>
      </c>
      <c r="D13" s="4">
        <v>2023</v>
      </c>
      <c r="E13" s="4" t="s">
        <v>45</v>
      </c>
      <c r="F13" s="4">
        <v>3</v>
      </c>
      <c r="G13" s="4">
        <v>140.19999999999999</v>
      </c>
      <c r="H13" s="4">
        <v>36.033333333333331</v>
      </c>
      <c r="I13" s="4" t="s">
        <v>79</v>
      </c>
      <c r="J13" s="4" t="s">
        <v>83</v>
      </c>
      <c r="K13" s="5" t="s">
        <v>18</v>
      </c>
      <c r="L13" s="4">
        <v>20</v>
      </c>
      <c r="M13" s="4" t="s">
        <v>38</v>
      </c>
      <c r="N13" s="4">
        <v>0</v>
      </c>
      <c r="O13" s="4" t="s">
        <v>46</v>
      </c>
      <c r="P13" s="4" t="s">
        <v>77</v>
      </c>
      <c r="Q13" s="4" t="s">
        <v>52</v>
      </c>
      <c r="R13" s="4" t="s">
        <v>39</v>
      </c>
      <c r="S13" s="4" t="s">
        <v>48</v>
      </c>
      <c r="AB13" s="6">
        <v>11.5</v>
      </c>
      <c r="AC13" s="6">
        <v>1.1999999999999993</v>
      </c>
      <c r="AD13" s="4">
        <v>4</v>
      </c>
      <c r="AE13" s="6">
        <v>10.4</v>
      </c>
      <c r="AF13" s="6">
        <v>1.1999999999999993</v>
      </c>
      <c r="AG13" s="4">
        <v>4</v>
      </c>
      <c r="AH13" s="4">
        <v>-0.100541229221877</v>
      </c>
      <c r="AI13" s="4">
        <v>6.0505195691323401E-3</v>
      </c>
    </row>
    <row r="14" spans="1:35" x14ac:dyDescent="0.4">
      <c r="A14" s="4">
        <v>13</v>
      </c>
      <c r="B14" s="4">
        <v>3</v>
      </c>
      <c r="C14" s="4" t="s">
        <v>50</v>
      </c>
      <c r="D14" s="4">
        <v>2023</v>
      </c>
      <c r="E14" s="4" t="s">
        <v>45</v>
      </c>
      <c r="F14" s="4">
        <v>3</v>
      </c>
      <c r="G14" s="4">
        <v>140.19999999999999</v>
      </c>
      <c r="H14" s="4">
        <v>36.033333333333331</v>
      </c>
      <c r="I14" s="4" t="s">
        <v>79</v>
      </c>
      <c r="J14" s="4" t="s">
        <v>83</v>
      </c>
      <c r="K14" s="5" t="s">
        <v>18</v>
      </c>
      <c r="L14" s="4">
        <v>20</v>
      </c>
      <c r="M14" s="4" t="s">
        <v>38</v>
      </c>
      <c r="N14" s="4">
        <v>0</v>
      </c>
      <c r="O14" s="4" t="s">
        <v>46</v>
      </c>
      <c r="P14" s="4" t="s">
        <v>47</v>
      </c>
      <c r="Q14" s="4" t="s">
        <v>52</v>
      </c>
      <c r="R14" s="4" t="s">
        <v>39</v>
      </c>
      <c r="S14" s="4" t="s">
        <v>49</v>
      </c>
      <c r="AB14" s="6">
        <v>13.3</v>
      </c>
      <c r="AC14" s="6">
        <v>2.0999999999999996</v>
      </c>
      <c r="AD14" s="4">
        <v>4</v>
      </c>
      <c r="AE14" s="6">
        <v>14.1</v>
      </c>
      <c r="AF14" s="6">
        <v>1.3000000000000007</v>
      </c>
      <c r="AG14" s="4">
        <v>4</v>
      </c>
      <c r="AH14" s="4">
        <v>5.8410762156414497E-2</v>
      </c>
      <c r="AI14" s="4">
        <v>8.3578315910414896E-3</v>
      </c>
    </row>
    <row r="15" spans="1:35" x14ac:dyDescent="0.4">
      <c r="A15" s="4">
        <v>14</v>
      </c>
      <c r="B15" s="4">
        <v>3</v>
      </c>
      <c r="C15" s="4" t="s">
        <v>50</v>
      </c>
      <c r="D15" s="4">
        <v>2023</v>
      </c>
      <c r="E15" s="4" t="s">
        <v>45</v>
      </c>
      <c r="F15" s="4">
        <v>3</v>
      </c>
      <c r="G15" s="4">
        <v>140.19999999999999</v>
      </c>
      <c r="H15" s="4">
        <v>36.033333333333331</v>
      </c>
      <c r="I15" s="4" t="s">
        <v>79</v>
      </c>
      <c r="J15" s="4" t="s">
        <v>83</v>
      </c>
      <c r="K15" s="5" t="s">
        <v>41</v>
      </c>
      <c r="L15" s="4">
        <v>20</v>
      </c>
      <c r="M15" s="4" t="s">
        <v>38</v>
      </c>
      <c r="N15" s="4">
        <v>0</v>
      </c>
      <c r="O15" s="4" t="s">
        <v>46</v>
      </c>
      <c r="P15" s="4" t="s">
        <v>77</v>
      </c>
      <c r="Q15" s="4" t="s">
        <v>52</v>
      </c>
      <c r="R15" s="4" t="s">
        <v>39</v>
      </c>
      <c r="S15" s="4" t="s">
        <v>48</v>
      </c>
      <c r="AB15" s="6">
        <v>3.14</v>
      </c>
      <c r="AC15" s="6">
        <v>2.0000000000000018E-2</v>
      </c>
      <c r="AD15" s="4">
        <v>4</v>
      </c>
      <c r="AE15" s="6">
        <v>3.16</v>
      </c>
      <c r="AF15" s="6">
        <v>6.999999999999984E-2</v>
      </c>
      <c r="AG15" s="4">
        <v>4</v>
      </c>
      <c r="AH15" s="4">
        <v>6.3492276786587401E-3</v>
      </c>
      <c r="AI15" s="4">
        <v>1.3281905366828599E-4</v>
      </c>
    </row>
    <row r="16" spans="1:35" x14ac:dyDescent="0.4">
      <c r="A16" s="4">
        <v>15</v>
      </c>
      <c r="B16" s="4">
        <v>3</v>
      </c>
      <c r="C16" s="4" t="s">
        <v>50</v>
      </c>
      <c r="D16" s="4">
        <v>2023</v>
      </c>
      <c r="E16" s="4" t="s">
        <v>45</v>
      </c>
      <c r="F16" s="4">
        <v>3</v>
      </c>
      <c r="G16" s="4">
        <v>140.19999999999999</v>
      </c>
      <c r="H16" s="4">
        <v>36.033333333333331</v>
      </c>
      <c r="I16" s="4" t="s">
        <v>79</v>
      </c>
      <c r="J16" s="4" t="s">
        <v>83</v>
      </c>
      <c r="K16" s="5" t="s">
        <v>41</v>
      </c>
      <c r="L16" s="4">
        <v>20</v>
      </c>
      <c r="M16" s="4" t="s">
        <v>38</v>
      </c>
      <c r="N16" s="4">
        <v>0</v>
      </c>
      <c r="O16" s="4" t="s">
        <v>46</v>
      </c>
      <c r="P16" s="4" t="s">
        <v>47</v>
      </c>
      <c r="Q16" s="4" t="s">
        <v>52</v>
      </c>
      <c r="R16" s="4" t="s">
        <v>39</v>
      </c>
      <c r="S16" s="4" t="s">
        <v>49</v>
      </c>
      <c r="AB16" s="6">
        <v>3.33</v>
      </c>
      <c r="AC16" s="6">
        <v>8.9999999999999858E-2</v>
      </c>
      <c r="AD16" s="4">
        <v>4</v>
      </c>
      <c r="AE16" s="6">
        <v>3.77</v>
      </c>
      <c r="AF16" s="6">
        <v>0.22999999999999998</v>
      </c>
      <c r="AG16" s="4">
        <v>4</v>
      </c>
      <c r="AH16" s="4">
        <v>0.124102697467567</v>
      </c>
      <c r="AI16" s="4">
        <v>1.1131077688808901E-3</v>
      </c>
    </row>
    <row r="17" spans="1:35" x14ac:dyDescent="0.4">
      <c r="A17" s="4">
        <v>16</v>
      </c>
      <c r="B17" s="4">
        <v>3</v>
      </c>
      <c r="C17" s="4" t="s">
        <v>50</v>
      </c>
      <c r="D17" s="4">
        <v>2023</v>
      </c>
      <c r="E17" s="4" t="s">
        <v>45</v>
      </c>
      <c r="F17" s="4">
        <v>3</v>
      </c>
      <c r="G17" s="4">
        <v>140.19999999999999</v>
      </c>
      <c r="H17" s="4">
        <v>36.033333333333331</v>
      </c>
      <c r="I17" s="4" t="s">
        <v>79</v>
      </c>
      <c r="J17" s="4" t="s">
        <v>83</v>
      </c>
      <c r="K17" s="5" t="s">
        <v>41</v>
      </c>
      <c r="L17" s="4">
        <v>20</v>
      </c>
      <c r="M17" s="4" t="s">
        <v>38</v>
      </c>
      <c r="N17" s="4">
        <v>0</v>
      </c>
      <c r="O17" s="4" t="s">
        <v>46</v>
      </c>
      <c r="P17" s="4" t="s">
        <v>77</v>
      </c>
      <c r="Q17" s="4" t="s">
        <v>52</v>
      </c>
      <c r="R17" s="4" t="s">
        <v>39</v>
      </c>
      <c r="S17" s="4" t="s">
        <v>48</v>
      </c>
      <c r="AB17" s="6">
        <v>2.98</v>
      </c>
      <c r="AC17" s="6">
        <v>6.999999999999984E-2</v>
      </c>
      <c r="AD17" s="4">
        <v>4</v>
      </c>
      <c r="AE17" s="6">
        <v>2.98</v>
      </c>
      <c r="AF17" s="6">
        <v>4.0000000000000036E-2</v>
      </c>
      <c r="AG17" s="4">
        <v>4</v>
      </c>
      <c r="AH17" s="4">
        <v>0</v>
      </c>
      <c r="AI17" s="4">
        <v>1.82987252826449E-4</v>
      </c>
    </row>
    <row r="18" spans="1:35" x14ac:dyDescent="0.4">
      <c r="A18" s="4">
        <v>17</v>
      </c>
      <c r="B18" s="4">
        <v>3</v>
      </c>
      <c r="C18" s="4" t="s">
        <v>50</v>
      </c>
      <c r="D18" s="4">
        <v>2023</v>
      </c>
      <c r="E18" s="4" t="s">
        <v>45</v>
      </c>
      <c r="F18" s="4">
        <v>3</v>
      </c>
      <c r="G18" s="4">
        <v>140.19999999999999</v>
      </c>
      <c r="H18" s="4">
        <v>36.033333333333331</v>
      </c>
      <c r="I18" s="4" t="s">
        <v>79</v>
      </c>
      <c r="J18" s="4" t="s">
        <v>83</v>
      </c>
      <c r="K18" s="5" t="s">
        <v>41</v>
      </c>
      <c r="L18" s="4">
        <v>20</v>
      </c>
      <c r="M18" s="4" t="s">
        <v>38</v>
      </c>
      <c r="N18" s="4">
        <v>0</v>
      </c>
      <c r="O18" s="4" t="s">
        <v>46</v>
      </c>
      <c r="P18" s="4" t="s">
        <v>47</v>
      </c>
      <c r="Q18" s="4" t="s">
        <v>52</v>
      </c>
      <c r="R18" s="4" t="s">
        <v>39</v>
      </c>
      <c r="S18" s="4" t="s">
        <v>49</v>
      </c>
      <c r="AB18" s="6">
        <v>3.16</v>
      </c>
      <c r="AC18" s="6">
        <v>9.9999999999999645E-2</v>
      </c>
      <c r="AD18" s="4">
        <v>4</v>
      </c>
      <c r="AE18" s="6">
        <v>3.6</v>
      </c>
      <c r="AF18" s="6">
        <v>0.18999999999999995</v>
      </c>
      <c r="AG18" s="4">
        <v>4</v>
      </c>
      <c r="AH18" s="4">
        <v>0.130361817863244</v>
      </c>
      <c r="AI18" s="4">
        <v>9.4673397593769595E-4</v>
      </c>
    </row>
    <row r="19" spans="1:35" x14ac:dyDescent="0.4">
      <c r="A19" s="4">
        <v>18</v>
      </c>
      <c r="B19" s="4">
        <v>3</v>
      </c>
      <c r="C19" s="4" t="s">
        <v>50</v>
      </c>
      <c r="D19" s="4">
        <v>2023</v>
      </c>
      <c r="E19" s="4" t="s">
        <v>45</v>
      </c>
      <c r="F19" s="4">
        <v>3</v>
      </c>
      <c r="G19" s="4">
        <v>140.19999999999999</v>
      </c>
      <c r="H19" s="4">
        <v>36.033333333333331</v>
      </c>
      <c r="I19" s="4" t="s">
        <v>79</v>
      </c>
      <c r="J19" s="4" t="s">
        <v>83</v>
      </c>
      <c r="K19" s="5" t="s">
        <v>18</v>
      </c>
      <c r="L19" s="4">
        <v>20</v>
      </c>
      <c r="M19" s="4" t="s">
        <v>38</v>
      </c>
      <c r="N19" s="4">
        <v>0</v>
      </c>
      <c r="O19" s="4" t="s">
        <v>46</v>
      </c>
      <c r="P19" s="4" t="s">
        <v>77</v>
      </c>
      <c r="Q19" s="4" t="s">
        <v>52</v>
      </c>
      <c r="R19" s="4" t="s">
        <v>39</v>
      </c>
      <c r="S19" s="4" t="s">
        <v>48</v>
      </c>
      <c r="AB19" s="6">
        <v>3.6</v>
      </c>
      <c r="AC19" s="6">
        <v>0.12000000000000011</v>
      </c>
      <c r="AD19" s="4">
        <v>4</v>
      </c>
      <c r="AE19" s="6">
        <v>3.96</v>
      </c>
      <c r="AF19" s="6">
        <v>0.12000000000000011</v>
      </c>
      <c r="AG19" s="4">
        <v>4</v>
      </c>
      <c r="AH19" s="4">
        <v>9.5310179804324699E-2</v>
      </c>
      <c r="AI19" s="4">
        <v>5.0734618916437101E-4</v>
      </c>
    </row>
    <row r="20" spans="1:35" x14ac:dyDescent="0.4">
      <c r="A20" s="4">
        <v>19</v>
      </c>
      <c r="B20" s="4">
        <v>3</v>
      </c>
      <c r="C20" s="4" t="s">
        <v>50</v>
      </c>
      <c r="D20" s="4">
        <v>2023</v>
      </c>
      <c r="E20" s="4" t="s">
        <v>45</v>
      </c>
      <c r="F20" s="4">
        <v>3</v>
      </c>
      <c r="G20" s="4">
        <v>140.19999999999999</v>
      </c>
      <c r="H20" s="4">
        <v>36.033333333333331</v>
      </c>
      <c r="I20" s="4" t="s">
        <v>79</v>
      </c>
      <c r="J20" s="4" t="s">
        <v>83</v>
      </c>
      <c r="K20" s="5" t="s">
        <v>18</v>
      </c>
      <c r="L20" s="4">
        <v>20</v>
      </c>
      <c r="M20" s="4" t="s">
        <v>38</v>
      </c>
      <c r="N20" s="4">
        <v>0</v>
      </c>
      <c r="O20" s="4" t="s">
        <v>46</v>
      </c>
      <c r="P20" s="4" t="s">
        <v>47</v>
      </c>
      <c r="Q20" s="4" t="s">
        <v>52</v>
      </c>
      <c r="R20" s="4" t="s">
        <v>39</v>
      </c>
      <c r="S20" s="4" t="s">
        <v>49</v>
      </c>
      <c r="AB20" s="6">
        <v>3.38</v>
      </c>
      <c r="AC20" s="6">
        <v>4.0000000000000036E-2</v>
      </c>
      <c r="AD20" s="4">
        <v>4</v>
      </c>
      <c r="AE20" s="6">
        <v>3.64</v>
      </c>
      <c r="AF20" s="6">
        <v>0.13999999999999968</v>
      </c>
      <c r="AG20" s="4">
        <v>4</v>
      </c>
      <c r="AH20" s="4">
        <v>7.4107972153722002E-2</v>
      </c>
      <c r="AI20" s="4">
        <v>4.0483526487167801E-4</v>
      </c>
    </row>
    <row r="21" spans="1:35" x14ac:dyDescent="0.4">
      <c r="A21" s="4">
        <v>20</v>
      </c>
      <c r="B21" s="4">
        <v>4</v>
      </c>
      <c r="C21" s="4" t="s">
        <v>51</v>
      </c>
      <c r="D21" s="4">
        <v>2021</v>
      </c>
      <c r="E21" s="4" t="s">
        <v>19</v>
      </c>
      <c r="F21" s="4">
        <v>4</v>
      </c>
      <c r="G21" s="4">
        <v>-58.298055555555557</v>
      </c>
      <c r="H21" s="4">
        <v>-36.246388888888887</v>
      </c>
      <c r="I21" s="4" t="s">
        <v>79</v>
      </c>
      <c r="J21" s="4" t="s">
        <v>83</v>
      </c>
      <c r="K21" s="5" t="s">
        <v>40</v>
      </c>
      <c r="L21" s="4">
        <v>11</v>
      </c>
      <c r="M21" s="4" t="s">
        <v>38</v>
      </c>
      <c r="N21" s="4">
        <v>60</v>
      </c>
      <c r="O21" s="4" t="s">
        <v>46</v>
      </c>
      <c r="P21" s="4" t="s">
        <v>77</v>
      </c>
      <c r="Q21" s="4" t="s">
        <v>52</v>
      </c>
      <c r="R21" s="4" t="s">
        <v>39</v>
      </c>
      <c r="S21" s="4" t="s">
        <v>48</v>
      </c>
      <c r="T21" s="4">
        <v>3.2159999999999997</v>
      </c>
      <c r="U21" s="4">
        <v>1.0530868910018774</v>
      </c>
      <c r="V21" s="4">
        <v>3</v>
      </c>
      <c r="W21" s="4">
        <v>4.4800000000000004</v>
      </c>
      <c r="X21" s="4">
        <v>0.44340500673763256</v>
      </c>
      <c r="Y21" s="4">
        <v>3</v>
      </c>
      <c r="Z21" s="4">
        <v>0.33148469511017398</v>
      </c>
      <c r="AA21" s="4">
        <v>3.9006995688325302E-2</v>
      </c>
      <c r="AB21" s="6"/>
    </row>
    <row r="22" spans="1:35" x14ac:dyDescent="0.4">
      <c r="A22" s="4">
        <v>21</v>
      </c>
      <c r="B22" s="4">
        <v>4</v>
      </c>
      <c r="C22" s="4" t="s">
        <v>51</v>
      </c>
      <c r="D22" s="4">
        <v>2021</v>
      </c>
      <c r="E22" s="4" t="s">
        <v>19</v>
      </c>
      <c r="F22" s="4">
        <v>4</v>
      </c>
      <c r="G22" s="4">
        <v>-58.298055555555557</v>
      </c>
      <c r="H22" s="4">
        <v>-36.246388888888887</v>
      </c>
      <c r="I22" s="4" t="s">
        <v>79</v>
      </c>
      <c r="J22" s="4" t="s">
        <v>84</v>
      </c>
      <c r="K22" s="5" t="s">
        <v>41</v>
      </c>
      <c r="L22" s="4">
        <v>11</v>
      </c>
      <c r="M22" s="4" t="s">
        <v>38</v>
      </c>
      <c r="N22" s="4">
        <v>60</v>
      </c>
      <c r="O22" s="4" t="s">
        <v>46</v>
      </c>
      <c r="P22" s="4" t="s">
        <v>77</v>
      </c>
      <c r="Q22" s="4" t="s">
        <v>52</v>
      </c>
      <c r="R22" s="4" t="s">
        <v>39</v>
      </c>
      <c r="S22" s="4" t="s">
        <v>48</v>
      </c>
      <c r="T22" s="4">
        <v>1.3333333333333333</v>
      </c>
      <c r="U22" s="4">
        <v>0.26789052490398629</v>
      </c>
      <c r="V22" s="4">
        <v>3</v>
      </c>
      <c r="W22" s="4">
        <v>1.4400000000000002</v>
      </c>
      <c r="X22" s="4">
        <v>0.24941531628991834</v>
      </c>
      <c r="Y22" s="4">
        <v>3</v>
      </c>
      <c r="Z22" s="4">
        <v>7.6961041386128401E-2</v>
      </c>
      <c r="AA22" s="4">
        <v>2.3455999993125601E-2</v>
      </c>
      <c r="AB22" s="6"/>
    </row>
    <row r="23" spans="1:35" x14ac:dyDescent="0.4">
      <c r="A23" s="4">
        <v>22</v>
      </c>
      <c r="B23" s="4">
        <v>4</v>
      </c>
      <c r="C23" s="4" t="s">
        <v>51</v>
      </c>
      <c r="D23" s="4">
        <v>2021</v>
      </c>
      <c r="E23" s="4" t="s">
        <v>19</v>
      </c>
      <c r="F23" s="4">
        <v>5</v>
      </c>
      <c r="G23" s="4">
        <v>-62.103888888888889</v>
      </c>
      <c r="H23" s="4">
        <v>-31.279722222222222</v>
      </c>
      <c r="I23" s="4" t="s">
        <v>79</v>
      </c>
      <c r="J23" s="4" t="s">
        <v>83</v>
      </c>
      <c r="K23" s="5" t="s">
        <v>40</v>
      </c>
      <c r="L23" s="4">
        <v>11</v>
      </c>
      <c r="M23" s="4" t="s">
        <v>38</v>
      </c>
      <c r="N23" s="4">
        <v>80</v>
      </c>
      <c r="O23" s="4" t="s">
        <v>46</v>
      </c>
      <c r="P23" s="4" t="s">
        <v>77</v>
      </c>
      <c r="Q23" s="4" t="s">
        <v>52</v>
      </c>
      <c r="R23" s="4" t="s">
        <v>39</v>
      </c>
      <c r="S23" s="4" t="s">
        <v>48</v>
      </c>
      <c r="T23" s="4">
        <v>2.72</v>
      </c>
      <c r="U23" s="4">
        <v>0.4156921938165305</v>
      </c>
      <c r="V23" s="4">
        <v>3</v>
      </c>
      <c r="W23" s="4">
        <v>4.944</v>
      </c>
      <c r="X23" s="4">
        <v>2.3833019112147746</v>
      </c>
      <c r="Y23" s="4">
        <v>3</v>
      </c>
      <c r="Z23" s="4">
        <v>0.59754283984748402</v>
      </c>
      <c r="AA23" s="4">
        <v>8.5245904275975198E-2</v>
      </c>
      <c r="AB23" s="6"/>
    </row>
    <row r="24" spans="1:35" x14ac:dyDescent="0.4">
      <c r="A24" s="4">
        <v>23</v>
      </c>
      <c r="B24" s="4">
        <v>4</v>
      </c>
      <c r="C24" s="4" t="s">
        <v>51</v>
      </c>
      <c r="D24" s="4">
        <v>2021</v>
      </c>
      <c r="E24" s="4" t="s">
        <v>19</v>
      </c>
      <c r="F24" s="4">
        <v>5</v>
      </c>
      <c r="G24" s="4">
        <v>-62.103888888888889</v>
      </c>
      <c r="H24" s="4">
        <v>-31.279722222222222</v>
      </c>
      <c r="I24" s="4" t="s">
        <v>79</v>
      </c>
      <c r="J24" s="4" t="s">
        <v>83</v>
      </c>
      <c r="K24" s="5" t="s">
        <v>41</v>
      </c>
      <c r="L24" s="4">
        <v>11</v>
      </c>
      <c r="M24" s="4" t="s">
        <v>38</v>
      </c>
      <c r="N24" s="4">
        <v>80</v>
      </c>
      <c r="O24" s="4" t="s">
        <v>46</v>
      </c>
      <c r="P24" s="4" t="s">
        <v>77</v>
      </c>
      <c r="Q24" s="4" t="s">
        <v>52</v>
      </c>
      <c r="R24" s="4" t="s">
        <v>39</v>
      </c>
      <c r="S24" s="4" t="s">
        <v>48</v>
      </c>
      <c r="T24" s="4">
        <v>0.6346666666666666</v>
      </c>
      <c r="U24" s="4">
        <v>0.30484094213212243</v>
      </c>
      <c r="V24" s="4">
        <v>3</v>
      </c>
      <c r="W24" s="4">
        <v>0.65600000000000003</v>
      </c>
      <c r="X24" s="4">
        <v>0.19398969044771425</v>
      </c>
      <c r="Y24" s="4">
        <v>3</v>
      </c>
      <c r="Z24" s="4">
        <v>3.3060861735678099E-2</v>
      </c>
      <c r="AA24" s="4">
        <v>0.106050664376219</v>
      </c>
      <c r="AB24" s="6"/>
    </row>
    <row r="25" spans="1:35" x14ac:dyDescent="0.4">
      <c r="A25" s="4">
        <v>24</v>
      </c>
      <c r="B25" s="4">
        <v>4</v>
      </c>
      <c r="C25" s="4" t="s">
        <v>51</v>
      </c>
      <c r="D25" s="4">
        <v>2021</v>
      </c>
      <c r="E25" s="4" t="s">
        <v>19</v>
      </c>
      <c r="F25" s="4">
        <v>6</v>
      </c>
      <c r="G25" s="4">
        <v>-60.539444444444442</v>
      </c>
      <c r="H25" s="4">
        <v>-30.150277777777777</v>
      </c>
      <c r="I25" s="4" t="s">
        <v>79</v>
      </c>
      <c r="J25" s="4" t="s">
        <v>84</v>
      </c>
      <c r="K25" s="5" t="s">
        <v>40</v>
      </c>
      <c r="L25" s="4">
        <v>11</v>
      </c>
      <c r="M25" s="4" t="s">
        <v>38</v>
      </c>
      <c r="N25" s="4">
        <v>46</v>
      </c>
      <c r="O25" s="4" t="s">
        <v>46</v>
      </c>
      <c r="P25" s="4" t="s">
        <v>77</v>
      </c>
      <c r="Q25" s="4" t="s">
        <v>52</v>
      </c>
      <c r="R25" s="4" t="s">
        <v>39</v>
      </c>
      <c r="S25" s="4" t="s">
        <v>48</v>
      </c>
      <c r="T25" s="4">
        <v>3.6</v>
      </c>
      <c r="U25" s="4">
        <v>2.6327172275046933</v>
      </c>
      <c r="V25" s="4">
        <v>3</v>
      </c>
      <c r="W25" s="4">
        <v>3.04</v>
      </c>
      <c r="X25" s="4">
        <v>2.1893122207670608</v>
      </c>
      <c r="Y25" s="4">
        <v>3</v>
      </c>
      <c r="Z25" s="4">
        <v>-0.16907633004393399</v>
      </c>
      <c r="AA25" s="4">
        <v>0.35115249146873101</v>
      </c>
    </row>
    <row r="26" spans="1:35" x14ac:dyDescent="0.4">
      <c r="A26" s="4">
        <v>25</v>
      </c>
      <c r="B26" s="4">
        <v>4</v>
      </c>
      <c r="C26" s="4" t="s">
        <v>51</v>
      </c>
      <c r="D26" s="4">
        <v>2021</v>
      </c>
      <c r="E26" s="4" t="s">
        <v>19</v>
      </c>
      <c r="F26" s="4">
        <v>6</v>
      </c>
      <c r="G26" s="4">
        <v>-60.539444444444442</v>
      </c>
      <c r="H26" s="4">
        <v>-30.150277777777777</v>
      </c>
      <c r="I26" s="4" t="s">
        <v>79</v>
      </c>
      <c r="J26" s="4" t="s">
        <v>84</v>
      </c>
      <c r="K26" s="5" t="s">
        <v>41</v>
      </c>
      <c r="L26" s="4">
        <v>11</v>
      </c>
      <c r="M26" s="4" t="s">
        <v>38</v>
      </c>
      <c r="N26" s="4">
        <v>46</v>
      </c>
      <c r="O26" s="4" t="s">
        <v>46</v>
      </c>
      <c r="P26" s="4" t="s">
        <v>77</v>
      </c>
      <c r="Q26" s="4" t="s">
        <v>52</v>
      </c>
      <c r="R26" s="4" t="s">
        <v>39</v>
      </c>
      <c r="S26" s="4" t="s">
        <v>48</v>
      </c>
      <c r="T26" s="4">
        <v>1.3760000000000001</v>
      </c>
      <c r="U26" s="4">
        <v>1.7181944011083263</v>
      </c>
      <c r="V26" s="4">
        <v>3</v>
      </c>
      <c r="W26" s="4">
        <v>2.7360000000000002</v>
      </c>
      <c r="X26" s="4">
        <v>1.8290456527927343</v>
      </c>
      <c r="Y26" s="4">
        <v>3</v>
      </c>
      <c r="Z26" s="4">
        <v>0.68731626024915204</v>
      </c>
      <c r="AA26" s="4">
        <v>0.66870931369640896</v>
      </c>
    </row>
    <row r="27" spans="1:35" x14ac:dyDescent="0.4">
      <c r="A27" s="4">
        <v>26</v>
      </c>
      <c r="B27" s="4">
        <v>4</v>
      </c>
      <c r="C27" s="4" t="s">
        <v>51</v>
      </c>
      <c r="D27" s="4">
        <v>2021</v>
      </c>
      <c r="E27" s="4" t="s">
        <v>19</v>
      </c>
      <c r="F27" s="4">
        <v>7</v>
      </c>
      <c r="G27" s="4">
        <v>-62.75888888888889</v>
      </c>
      <c r="H27" s="4">
        <v>-33.125833333333333</v>
      </c>
      <c r="I27" s="4" t="s">
        <v>79</v>
      </c>
      <c r="J27" s="4" t="s">
        <v>83</v>
      </c>
      <c r="K27" s="5" t="s">
        <v>40</v>
      </c>
      <c r="L27" s="4">
        <v>11</v>
      </c>
      <c r="M27" s="4" t="s">
        <v>38</v>
      </c>
      <c r="N27" s="4">
        <v>46</v>
      </c>
      <c r="O27" s="4" t="s">
        <v>46</v>
      </c>
      <c r="P27" s="4" t="s">
        <v>77</v>
      </c>
      <c r="Q27" s="4" t="s">
        <v>52</v>
      </c>
      <c r="R27" s="4" t="s">
        <v>39</v>
      </c>
      <c r="S27" s="4" t="s">
        <v>48</v>
      </c>
      <c r="T27" s="4">
        <v>0.41600000000000004</v>
      </c>
      <c r="U27" s="4">
        <v>0.13856406460551018</v>
      </c>
      <c r="V27" s="4">
        <v>3</v>
      </c>
      <c r="W27" s="4">
        <v>1.8719999999999999</v>
      </c>
      <c r="X27" s="4">
        <v>2.3278762853725712</v>
      </c>
      <c r="Y27" s="4">
        <v>3</v>
      </c>
      <c r="Z27" s="4">
        <v>1.5040773967762699</v>
      </c>
      <c r="AA27" s="4">
        <v>0.55243261017050005</v>
      </c>
    </row>
    <row r="28" spans="1:35" x14ac:dyDescent="0.4">
      <c r="A28" s="4">
        <v>27</v>
      </c>
      <c r="B28" s="4">
        <v>4</v>
      </c>
      <c r="C28" s="4" t="s">
        <v>51</v>
      </c>
      <c r="D28" s="4">
        <v>2021</v>
      </c>
      <c r="E28" s="4" t="s">
        <v>19</v>
      </c>
      <c r="F28" s="4">
        <v>7</v>
      </c>
      <c r="G28" s="4">
        <v>-62.75888888888889</v>
      </c>
      <c r="H28" s="4">
        <v>-33.125833333333333</v>
      </c>
      <c r="I28" s="4" t="s">
        <v>79</v>
      </c>
      <c r="J28" s="4" t="s">
        <v>83</v>
      </c>
      <c r="K28" s="5" t="s">
        <v>41</v>
      </c>
      <c r="L28" s="4">
        <v>11</v>
      </c>
      <c r="M28" s="4" t="s">
        <v>38</v>
      </c>
      <c r="N28" s="4">
        <v>46</v>
      </c>
      <c r="O28" s="4" t="s">
        <v>46</v>
      </c>
      <c r="P28" s="4" t="s">
        <v>77</v>
      </c>
      <c r="Q28" s="4" t="s">
        <v>52</v>
      </c>
      <c r="R28" s="4" t="s">
        <v>39</v>
      </c>
      <c r="S28" s="4" t="s">
        <v>48</v>
      </c>
      <c r="T28" s="4">
        <v>3.8880000000000003</v>
      </c>
      <c r="U28" s="4">
        <v>0.56349386272907465</v>
      </c>
      <c r="V28" s="4">
        <v>3</v>
      </c>
      <c r="W28" s="4">
        <v>4.6026666666666669</v>
      </c>
      <c r="X28" s="4">
        <v>2.9929837954790206</v>
      </c>
      <c r="Y28" s="4">
        <v>3</v>
      </c>
      <c r="Z28" s="4">
        <v>0.168740959147192</v>
      </c>
      <c r="AA28" s="4">
        <v>0.14795280475883599</v>
      </c>
    </row>
    <row r="29" spans="1:35" x14ac:dyDescent="0.4">
      <c r="A29" s="4">
        <v>28</v>
      </c>
      <c r="B29" s="4">
        <v>5</v>
      </c>
      <c r="C29" s="4" t="s">
        <v>55</v>
      </c>
      <c r="D29" s="4">
        <v>2022</v>
      </c>
      <c r="E29" s="4" t="s">
        <v>56</v>
      </c>
      <c r="F29" s="4">
        <v>8</v>
      </c>
      <c r="G29" s="4">
        <v>113.35</v>
      </c>
      <c r="H29" s="4">
        <v>28.466666666666665</v>
      </c>
      <c r="I29" s="4" t="s">
        <v>79</v>
      </c>
      <c r="J29" s="4" t="s">
        <v>83</v>
      </c>
      <c r="K29" s="5" t="s">
        <v>40</v>
      </c>
      <c r="L29" s="4">
        <v>5</v>
      </c>
      <c r="M29" s="4" t="s">
        <v>54</v>
      </c>
      <c r="N29" s="4">
        <v>150</v>
      </c>
      <c r="O29" s="4" t="s">
        <v>46</v>
      </c>
      <c r="P29" s="4" t="s">
        <v>47</v>
      </c>
      <c r="Q29" s="4" t="s">
        <v>76</v>
      </c>
      <c r="R29" s="4" t="s">
        <v>43</v>
      </c>
      <c r="S29" s="4" t="s">
        <v>49</v>
      </c>
      <c r="AB29" s="6">
        <v>3.19</v>
      </c>
      <c r="AC29" s="6">
        <v>6.999999999999984E-2</v>
      </c>
      <c r="AD29" s="4">
        <v>3</v>
      </c>
      <c r="AE29" s="6">
        <v>4.72</v>
      </c>
      <c r="AF29" s="6">
        <v>0.12999999999999989</v>
      </c>
      <c r="AG29" s="4">
        <v>3</v>
      </c>
      <c r="AH29" s="4">
        <v>0.39178788280071097</v>
      </c>
      <c r="AI29" s="4">
        <v>4.1336757641531201E-4</v>
      </c>
    </row>
    <row r="30" spans="1:35" x14ac:dyDescent="0.4">
      <c r="A30" s="4">
        <v>29</v>
      </c>
      <c r="B30" s="4">
        <v>5</v>
      </c>
      <c r="C30" s="4" t="s">
        <v>55</v>
      </c>
      <c r="D30" s="4">
        <v>2022</v>
      </c>
      <c r="E30" s="4" t="s">
        <v>56</v>
      </c>
      <c r="F30" s="4">
        <v>8</v>
      </c>
      <c r="G30" s="4">
        <v>113.35</v>
      </c>
      <c r="H30" s="4">
        <v>28.466666666666665</v>
      </c>
      <c r="I30" s="4" t="s">
        <v>79</v>
      </c>
      <c r="J30" s="4" t="s">
        <v>83</v>
      </c>
      <c r="K30" s="5" t="s">
        <v>40</v>
      </c>
      <c r="L30" s="4">
        <v>5</v>
      </c>
      <c r="M30" s="4" t="s">
        <v>54</v>
      </c>
      <c r="N30" s="4">
        <v>150</v>
      </c>
      <c r="O30" s="4" t="s">
        <v>53</v>
      </c>
      <c r="P30" s="4" t="s">
        <v>47</v>
      </c>
      <c r="Q30" s="4" t="s">
        <v>76</v>
      </c>
      <c r="R30" s="4" t="s">
        <v>43</v>
      </c>
      <c r="S30" s="4" t="s">
        <v>49</v>
      </c>
      <c r="AB30" s="6">
        <v>4.13</v>
      </c>
      <c r="AC30" s="6">
        <v>0.11000000000000032</v>
      </c>
      <c r="AD30" s="4">
        <v>3</v>
      </c>
      <c r="AE30" s="6">
        <v>4.0999999999999996</v>
      </c>
      <c r="AF30" s="6">
        <v>1.0000000000000675E-2</v>
      </c>
      <c r="AG30" s="4">
        <v>3</v>
      </c>
      <c r="AH30" s="4">
        <v>-7.2904332626793399E-3</v>
      </c>
      <c r="AI30" s="4">
        <v>2.3844639155982101E-4</v>
      </c>
    </row>
    <row r="31" spans="1:35" x14ac:dyDescent="0.4">
      <c r="A31" s="4">
        <v>30</v>
      </c>
      <c r="B31" s="4">
        <v>5</v>
      </c>
      <c r="C31" s="4" t="s">
        <v>55</v>
      </c>
      <c r="D31" s="4">
        <v>2022</v>
      </c>
      <c r="E31" s="4" t="s">
        <v>56</v>
      </c>
      <c r="F31" s="4">
        <v>8</v>
      </c>
      <c r="G31" s="4">
        <v>113.35</v>
      </c>
      <c r="H31" s="4">
        <v>28.466666666666665</v>
      </c>
      <c r="I31" s="4" t="s">
        <v>79</v>
      </c>
      <c r="J31" s="4" t="s">
        <v>83</v>
      </c>
      <c r="K31" s="5" t="s">
        <v>40</v>
      </c>
      <c r="L31" s="4">
        <v>5</v>
      </c>
      <c r="M31" s="4" t="s">
        <v>54</v>
      </c>
      <c r="N31" s="4">
        <v>150</v>
      </c>
      <c r="O31" s="4" t="s">
        <v>53</v>
      </c>
      <c r="P31" s="4" t="s">
        <v>47</v>
      </c>
      <c r="Q31" s="4" t="s">
        <v>76</v>
      </c>
      <c r="R31" s="4" t="s">
        <v>43</v>
      </c>
      <c r="S31" s="4" t="s">
        <v>49</v>
      </c>
      <c r="AB31" s="6">
        <v>4.5999999999999996</v>
      </c>
      <c r="AC31" s="6">
        <v>0.15000000000000036</v>
      </c>
      <c r="AD31" s="4">
        <v>3</v>
      </c>
      <c r="AE31" s="6">
        <v>3.57</v>
      </c>
      <c r="AF31" s="6">
        <v>0.13000000000000034</v>
      </c>
      <c r="AG31" s="4">
        <v>3</v>
      </c>
      <c r="AH31" s="4">
        <v>-0.25349070770350202</v>
      </c>
      <c r="AI31" s="4">
        <v>7.9644921215208905E-4</v>
      </c>
    </row>
    <row r="32" spans="1:35" x14ac:dyDescent="0.4">
      <c r="A32" s="4">
        <v>31</v>
      </c>
      <c r="B32" s="4">
        <v>6</v>
      </c>
      <c r="C32" s="4" t="s">
        <v>57</v>
      </c>
      <c r="D32" s="4">
        <v>2022</v>
      </c>
      <c r="E32" s="4" t="s">
        <v>58</v>
      </c>
      <c r="F32" s="4">
        <v>9</v>
      </c>
      <c r="G32" s="4">
        <v>-52.68333333333333</v>
      </c>
      <c r="H32" s="4">
        <v>-26.116666666666667</v>
      </c>
      <c r="I32" s="4" t="s">
        <v>79</v>
      </c>
      <c r="J32" s="4" t="s">
        <v>85</v>
      </c>
      <c r="K32" s="5" t="s">
        <v>40</v>
      </c>
      <c r="L32" s="4">
        <v>26</v>
      </c>
      <c r="M32" s="4" t="s">
        <v>38</v>
      </c>
      <c r="N32" s="4">
        <v>22.03</v>
      </c>
      <c r="O32" s="4" t="s">
        <v>46</v>
      </c>
      <c r="P32" s="4" t="s">
        <v>47</v>
      </c>
      <c r="Q32" s="4" t="s">
        <v>52</v>
      </c>
      <c r="R32" s="4" t="s">
        <v>39</v>
      </c>
      <c r="S32" s="4" t="s">
        <v>49</v>
      </c>
      <c r="T32" s="4">
        <v>4.8</v>
      </c>
      <c r="U32" s="6">
        <f t="shared" ref="U32:U37" si="4">T32*0.207923</f>
        <v>0.99803039999999998</v>
      </c>
      <c r="V32" s="4">
        <v>3</v>
      </c>
      <c r="W32" s="4">
        <v>4.4800000000000004</v>
      </c>
      <c r="X32" s="6">
        <f t="shared" ref="X32:X37" si="5">W32*0.249634</f>
        <v>1.1183603200000001</v>
      </c>
      <c r="Y32" s="4">
        <v>3</v>
      </c>
      <c r="Z32" s="4">
        <v>-6.8992871486951296E-2</v>
      </c>
      <c r="AA32" s="4">
        <v>3.5243113425925898E-2</v>
      </c>
      <c r="AB32" s="6">
        <v>35.36</v>
      </c>
      <c r="AC32" s="4">
        <f t="shared" ref="AC32:AC37" si="6">AB32*0.061237</f>
        <v>2.1653403199999999</v>
      </c>
      <c r="AD32" s="4">
        <v>3</v>
      </c>
      <c r="AE32" s="4">
        <v>34.72</v>
      </c>
      <c r="AF32" s="4">
        <f t="shared" ref="AF32:AF37" si="7">AE32*0.056501</f>
        <v>1.96171472</v>
      </c>
      <c r="AG32" s="4">
        <v>3</v>
      </c>
      <c r="AH32" s="4">
        <v>-1.9395930347579301E-2</v>
      </c>
      <c r="AI32" s="4">
        <v>2.3112878163338698E-3</v>
      </c>
    </row>
    <row r="33" spans="1:35" x14ac:dyDescent="0.4">
      <c r="A33" s="4">
        <v>32</v>
      </c>
      <c r="B33" s="4">
        <v>6</v>
      </c>
      <c r="C33" s="4" t="s">
        <v>57</v>
      </c>
      <c r="D33" s="4">
        <v>2022</v>
      </c>
      <c r="E33" s="4" t="s">
        <v>58</v>
      </c>
      <c r="F33" s="4">
        <v>9</v>
      </c>
      <c r="G33" s="4">
        <v>-52.68333333333333</v>
      </c>
      <c r="H33" s="4">
        <v>-26.116666666666667</v>
      </c>
      <c r="I33" s="4" t="s">
        <v>79</v>
      </c>
      <c r="J33" s="4" t="s">
        <v>85</v>
      </c>
      <c r="K33" s="5" t="s">
        <v>40</v>
      </c>
      <c r="L33" s="4">
        <v>26</v>
      </c>
      <c r="M33" s="4" t="s">
        <v>38</v>
      </c>
      <c r="N33" s="4">
        <v>22.03</v>
      </c>
      <c r="O33" s="4" t="s">
        <v>46</v>
      </c>
      <c r="P33" s="4" t="s">
        <v>47</v>
      </c>
      <c r="Q33" s="4" t="s">
        <v>52</v>
      </c>
      <c r="R33" s="4" t="s">
        <v>39</v>
      </c>
      <c r="S33" s="4" t="s">
        <v>49</v>
      </c>
      <c r="T33" s="4">
        <v>4.8</v>
      </c>
      <c r="U33" s="6">
        <f t="shared" si="4"/>
        <v>0.99803039999999998</v>
      </c>
      <c r="V33" s="4">
        <v>3</v>
      </c>
      <c r="W33" s="4">
        <v>5.44</v>
      </c>
      <c r="X33" s="6">
        <f t="shared" si="5"/>
        <v>1.35800896</v>
      </c>
      <c r="Y33" s="4">
        <v>3</v>
      </c>
      <c r="Z33" s="4">
        <v>0.12516314295400599</v>
      </c>
      <c r="AA33" s="4">
        <v>3.5243113425925898E-2</v>
      </c>
      <c r="AB33" s="6">
        <v>35.36</v>
      </c>
      <c r="AC33" s="4">
        <f t="shared" si="6"/>
        <v>2.1653403199999999</v>
      </c>
      <c r="AD33" s="4">
        <v>3</v>
      </c>
      <c r="AE33" s="4">
        <v>27.04</v>
      </c>
      <c r="AF33" s="4">
        <f t="shared" si="7"/>
        <v>1.52778704</v>
      </c>
      <c r="AG33" s="4">
        <v>3</v>
      </c>
      <c r="AH33" s="4">
        <v>-0.269394568964965</v>
      </c>
      <c r="AI33" s="4">
        <v>2.3112878163338698E-3</v>
      </c>
    </row>
    <row r="34" spans="1:35" x14ac:dyDescent="0.4">
      <c r="A34" s="4">
        <v>33</v>
      </c>
      <c r="B34" s="4">
        <v>6</v>
      </c>
      <c r="C34" s="4" t="s">
        <v>57</v>
      </c>
      <c r="D34" s="4">
        <v>2022</v>
      </c>
      <c r="E34" s="4" t="s">
        <v>58</v>
      </c>
      <c r="F34" s="4">
        <v>9</v>
      </c>
      <c r="G34" s="4">
        <v>-52.68333333333333</v>
      </c>
      <c r="H34" s="4">
        <v>-26.116666666666667</v>
      </c>
      <c r="I34" s="4" t="s">
        <v>79</v>
      </c>
      <c r="J34" s="4" t="s">
        <v>85</v>
      </c>
      <c r="K34" s="5" t="s">
        <v>40</v>
      </c>
      <c r="L34" s="4">
        <v>26</v>
      </c>
      <c r="M34" s="4" t="s">
        <v>38</v>
      </c>
      <c r="N34" s="4">
        <v>22.03</v>
      </c>
      <c r="O34" s="4" t="s">
        <v>46</v>
      </c>
      <c r="P34" s="4" t="s">
        <v>47</v>
      </c>
      <c r="Q34" s="4" t="s">
        <v>52</v>
      </c>
      <c r="R34" s="4" t="s">
        <v>39</v>
      </c>
      <c r="S34" s="4" t="s">
        <v>49</v>
      </c>
      <c r="T34" s="4">
        <v>3.04</v>
      </c>
      <c r="U34" s="6">
        <f t="shared" si="4"/>
        <v>0.63208591999999997</v>
      </c>
      <c r="V34" s="4">
        <v>3</v>
      </c>
      <c r="W34" s="4">
        <v>3.2</v>
      </c>
      <c r="X34" s="6">
        <f t="shared" si="5"/>
        <v>0.79882880000000001</v>
      </c>
      <c r="Y34" s="4">
        <v>3</v>
      </c>
      <c r="Z34" s="4">
        <v>5.1293294387550502E-2</v>
      </c>
      <c r="AA34" s="4">
        <v>3.5188023087632699E-2</v>
      </c>
      <c r="AB34" s="6">
        <v>34.56</v>
      </c>
      <c r="AC34" s="4">
        <f t="shared" si="6"/>
        <v>2.1163507200000002</v>
      </c>
      <c r="AD34" s="4">
        <v>3</v>
      </c>
      <c r="AE34" s="4">
        <v>37.119999999999997</v>
      </c>
      <c r="AF34" s="4">
        <f t="shared" si="7"/>
        <v>2.09731712</v>
      </c>
      <c r="AG34" s="4">
        <v>3</v>
      </c>
      <c r="AH34" s="4">
        <v>7.0302225854321193E-2</v>
      </c>
      <c r="AI34" s="4">
        <v>2.3112225768545801E-3</v>
      </c>
    </row>
    <row r="35" spans="1:35" x14ac:dyDescent="0.4">
      <c r="A35" s="4">
        <v>34</v>
      </c>
      <c r="B35" s="4">
        <v>6</v>
      </c>
      <c r="C35" s="4" t="s">
        <v>57</v>
      </c>
      <c r="D35" s="4">
        <v>2022</v>
      </c>
      <c r="E35" s="4" t="s">
        <v>58</v>
      </c>
      <c r="F35" s="4">
        <v>9</v>
      </c>
      <c r="G35" s="4">
        <v>-52.68333333333333</v>
      </c>
      <c r="H35" s="4">
        <v>-26.116666666666667</v>
      </c>
      <c r="I35" s="4" t="s">
        <v>79</v>
      </c>
      <c r="J35" s="4" t="s">
        <v>85</v>
      </c>
      <c r="K35" s="5" t="s">
        <v>40</v>
      </c>
      <c r="L35" s="4">
        <v>26</v>
      </c>
      <c r="M35" s="4" t="s">
        <v>38</v>
      </c>
      <c r="N35" s="4">
        <v>22.03</v>
      </c>
      <c r="O35" s="4" t="s">
        <v>46</v>
      </c>
      <c r="P35" s="4" t="s">
        <v>47</v>
      </c>
      <c r="Q35" s="4" t="s">
        <v>52</v>
      </c>
      <c r="R35" s="4" t="s">
        <v>39</v>
      </c>
      <c r="S35" s="4" t="s">
        <v>49</v>
      </c>
      <c r="T35" s="4">
        <v>3.04</v>
      </c>
      <c r="U35" s="6">
        <f t="shared" si="4"/>
        <v>0.63208591999999997</v>
      </c>
      <c r="V35" s="4">
        <v>3</v>
      </c>
      <c r="W35" s="4">
        <v>3.68</v>
      </c>
      <c r="X35" s="6">
        <f t="shared" si="5"/>
        <v>0.91865311999999999</v>
      </c>
      <c r="Y35" s="4">
        <v>3</v>
      </c>
      <c r="Z35" s="4">
        <v>0.191055236762709</v>
      </c>
      <c r="AA35" s="4">
        <v>3.5194808627861902E-2</v>
      </c>
      <c r="AB35" s="6">
        <v>34.56</v>
      </c>
      <c r="AC35" s="4">
        <f t="shared" si="6"/>
        <v>2.1163507200000002</v>
      </c>
      <c r="AD35" s="4">
        <v>3</v>
      </c>
      <c r="AE35" s="4">
        <v>30.56</v>
      </c>
      <c r="AF35" s="4">
        <f t="shared" si="7"/>
        <v>1.7266705600000001</v>
      </c>
      <c r="AG35" s="4">
        <v>3</v>
      </c>
      <c r="AH35" s="4">
        <v>-0.124161717765359</v>
      </c>
      <c r="AI35" s="4">
        <v>2.3112225768545801E-3</v>
      </c>
    </row>
    <row r="36" spans="1:35" x14ac:dyDescent="0.4">
      <c r="A36" s="4">
        <v>35</v>
      </c>
      <c r="B36" s="4">
        <v>6</v>
      </c>
      <c r="C36" s="4" t="s">
        <v>57</v>
      </c>
      <c r="D36" s="4">
        <v>2022</v>
      </c>
      <c r="E36" s="4" t="s">
        <v>58</v>
      </c>
      <c r="F36" s="4">
        <v>9</v>
      </c>
      <c r="G36" s="4">
        <v>-52.68333333333333</v>
      </c>
      <c r="H36" s="4">
        <v>-26.116666666666667</v>
      </c>
      <c r="I36" s="4" t="s">
        <v>79</v>
      </c>
      <c r="J36" s="4" t="s">
        <v>85</v>
      </c>
      <c r="K36" s="5" t="s">
        <v>41</v>
      </c>
      <c r="L36" s="4">
        <v>26</v>
      </c>
      <c r="M36" s="4" t="s">
        <v>38</v>
      </c>
      <c r="N36" s="4">
        <v>22.03</v>
      </c>
      <c r="O36" s="4" t="s">
        <v>46</v>
      </c>
      <c r="P36" s="4" t="s">
        <v>47</v>
      </c>
      <c r="Q36" s="4" t="s">
        <v>52</v>
      </c>
      <c r="R36" s="4" t="s">
        <v>39</v>
      </c>
      <c r="S36" s="4" t="s">
        <v>49</v>
      </c>
      <c r="T36" s="4">
        <v>2.8</v>
      </c>
      <c r="U36" s="6">
        <f t="shared" si="4"/>
        <v>0.58218439999999994</v>
      </c>
      <c r="V36" s="4">
        <v>3</v>
      </c>
      <c r="W36" s="4">
        <v>2.56</v>
      </c>
      <c r="X36" s="6">
        <f t="shared" si="5"/>
        <v>0.63906304000000003</v>
      </c>
      <c r="Y36" s="4">
        <v>3</v>
      </c>
      <c r="Z36" s="4">
        <v>-8.9612158689686999E-2</v>
      </c>
      <c r="AA36" s="4">
        <v>3.5169810641541802E-2</v>
      </c>
      <c r="AB36" s="6">
        <v>36.72</v>
      </c>
      <c r="AC36" s="4">
        <f t="shared" si="6"/>
        <v>2.2486226399999998</v>
      </c>
      <c r="AD36" s="4">
        <v>3</v>
      </c>
      <c r="AE36" s="4">
        <v>43.6</v>
      </c>
      <c r="AF36" s="4">
        <f t="shared" si="7"/>
        <v>2.4634436000000002</v>
      </c>
      <c r="AG36" s="4">
        <v>3</v>
      </c>
      <c r="AH36" s="4">
        <v>0.17228039529446401</v>
      </c>
      <c r="AI36" s="4">
        <v>2.3154738148716599E-3</v>
      </c>
    </row>
    <row r="37" spans="1:35" x14ac:dyDescent="0.4">
      <c r="A37" s="4">
        <v>36</v>
      </c>
      <c r="B37" s="4">
        <v>6</v>
      </c>
      <c r="C37" s="4" t="s">
        <v>57</v>
      </c>
      <c r="D37" s="4">
        <v>2022</v>
      </c>
      <c r="E37" s="4" t="s">
        <v>58</v>
      </c>
      <c r="F37" s="4">
        <v>9</v>
      </c>
      <c r="G37" s="4">
        <v>-52.68333333333333</v>
      </c>
      <c r="H37" s="4">
        <v>-26.116666666666667</v>
      </c>
      <c r="I37" s="4" t="s">
        <v>79</v>
      </c>
      <c r="J37" s="4" t="s">
        <v>85</v>
      </c>
      <c r="K37" s="5" t="s">
        <v>41</v>
      </c>
      <c r="L37" s="4">
        <v>26</v>
      </c>
      <c r="M37" s="4" t="s">
        <v>38</v>
      </c>
      <c r="N37" s="4">
        <v>22.03</v>
      </c>
      <c r="O37" s="4" t="s">
        <v>46</v>
      </c>
      <c r="P37" s="4" t="s">
        <v>47</v>
      </c>
      <c r="Q37" s="4" t="s">
        <v>52</v>
      </c>
      <c r="R37" s="4" t="s">
        <v>39</v>
      </c>
      <c r="S37" s="4" t="s">
        <v>49</v>
      </c>
      <c r="T37" s="4">
        <v>2.8</v>
      </c>
      <c r="U37" s="6">
        <f t="shared" si="4"/>
        <v>0.58218439999999994</v>
      </c>
      <c r="V37" s="4">
        <v>3</v>
      </c>
      <c r="W37" s="4">
        <v>3.12</v>
      </c>
      <c r="X37" s="6">
        <f t="shared" si="5"/>
        <v>0.77885808000000001</v>
      </c>
      <c r="Y37" s="4">
        <v>3</v>
      </c>
      <c r="Z37" s="4">
        <v>0.10821358464023299</v>
      </c>
      <c r="AA37" s="4">
        <v>3.5181479384982103E-2</v>
      </c>
      <c r="AB37" s="6">
        <v>36.72</v>
      </c>
      <c r="AC37" s="4">
        <f t="shared" si="6"/>
        <v>2.2486226399999998</v>
      </c>
      <c r="AD37" s="4">
        <v>3</v>
      </c>
      <c r="AE37" s="4">
        <v>36.24</v>
      </c>
      <c r="AF37" s="4">
        <f t="shared" si="7"/>
        <v>2.0475962400000003</v>
      </c>
      <c r="AG37" s="4">
        <v>3</v>
      </c>
      <c r="AH37" s="4">
        <v>-1.2613273885746099E-2</v>
      </c>
      <c r="AI37" s="4">
        <v>2.3154738148716599E-3</v>
      </c>
    </row>
    <row r="38" spans="1:35" x14ac:dyDescent="0.4">
      <c r="A38" s="4">
        <v>37</v>
      </c>
      <c r="B38" s="4">
        <v>7</v>
      </c>
      <c r="C38" s="4" t="s">
        <v>55</v>
      </c>
      <c r="D38" s="4">
        <v>2022</v>
      </c>
      <c r="E38" s="4" t="s">
        <v>60</v>
      </c>
      <c r="F38" s="4">
        <v>10</v>
      </c>
      <c r="G38" s="4">
        <v>-77.933333333333337</v>
      </c>
      <c r="H38" s="4">
        <v>40.716666666666669</v>
      </c>
      <c r="I38" s="4" t="s">
        <v>78</v>
      </c>
      <c r="J38" s="4" t="s">
        <v>83</v>
      </c>
      <c r="K38" s="5" t="s">
        <v>40</v>
      </c>
      <c r="L38" s="4">
        <v>7</v>
      </c>
      <c r="M38" s="4" t="s">
        <v>38</v>
      </c>
      <c r="N38" s="4">
        <v>107.14</v>
      </c>
      <c r="O38" s="4" t="s">
        <v>46</v>
      </c>
      <c r="P38" s="4" t="s">
        <v>47</v>
      </c>
      <c r="Q38" s="4" t="s">
        <v>52</v>
      </c>
      <c r="R38" s="4" t="s">
        <v>39</v>
      </c>
      <c r="S38" s="4" t="s">
        <v>49</v>
      </c>
      <c r="T38" s="6">
        <v>3.47</v>
      </c>
      <c r="U38" s="6">
        <v>0.57199999999999918</v>
      </c>
      <c r="V38" s="4">
        <v>4</v>
      </c>
      <c r="W38" s="6">
        <v>5.59</v>
      </c>
      <c r="X38" s="6">
        <v>1.2199999999999989</v>
      </c>
      <c r="Y38" s="4">
        <v>4</v>
      </c>
      <c r="Z38" s="6">
        <v>0.47682469320824</v>
      </c>
      <c r="AA38" s="6">
        <v>1.8701103913579899E-2</v>
      </c>
      <c r="AB38" s="6">
        <v>7.58</v>
      </c>
      <c r="AC38" s="6">
        <v>0.83999999999999986</v>
      </c>
      <c r="AD38" s="4">
        <v>4</v>
      </c>
      <c r="AE38" s="6">
        <v>8</v>
      </c>
      <c r="AF38" s="6">
        <v>0.64000000000000057</v>
      </c>
      <c r="AG38" s="4">
        <v>4</v>
      </c>
      <c r="AH38" s="4">
        <v>5.3928342025555603E-2</v>
      </c>
      <c r="AI38" s="4">
        <v>4.6701540646472799E-3</v>
      </c>
    </row>
    <row r="39" spans="1:35" x14ac:dyDescent="0.4">
      <c r="A39" s="4">
        <v>38</v>
      </c>
      <c r="B39" s="4">
        <v>7</v>
      </c>
      <c r="C39" s="4" t="s">
        <v>55</v>
      </c>
      <c r="D39" s="4">
        <v>2022</v>
      </c>
      <c r="E39" s="4" t="s">
        <v>60</v>
      </c>
      <c r="F39" s="4">
        <v>10</v>
      </c>
      <c r="G39" s="4">
        <v>-77.933333333333337</v>
      </c>
      <c r="H39" s="4">
        <v>40.716666666666669</v>
      </c>
      <c r="I39" s="4" t="s">
        <v>78</v>
      </c>
      <c r="J39" s="4" t="s">
        <v>83</v>
      </c>
      <c r="K39" s="5" t="s">
        <v>40</v>
      </c>
      <c r="L39" s="4">
        <v>7</v>
      </c>
      <c r="M39" s="4" t="s">
        <v>38</v>
      </c>
      <c r="N39" s="4">
        <v>107.14</v>
      </c>
      <c r="O39" s="4" t="s">
        <v>46</v>
      </c>
      <c r="P39" s="4" t="s">
        <v>47</v>
      </c>
      <c r="Q39" s="4" t="s">
        <v>52</v>
      </c>
      <c r="R39" s="4" t="s">
        <v>43</v>
      </c>
      <c r="S39" s="4" t="s">
        <v>49</v>
      </c>
      <c r="T39" s="6">
        <v>3.47</v>
      </c>
      <c r="U39" s="6">
        <v>0.57199999999999918</v>
      </c>
      <c r="V39" s="4">
        <v>4</v>
      </c>
      <c r="W39" s="6">
        <v>4.88</v>
      </c>
      <c r="X39" s="6">
        <v>0.9399999999999995</v>
      </c>
      <c r="Y39" s="4">
        <v>4</v>
      </c>
      <c r="Z39" s="6">
        <v>0.34099062590628798</v>
      </c>
      <c r="AA39" s="6">
        <v>1.6069080207420101E-2</v>
      </c>
      <c r="AB39" s="6">
        <v>7.58</v>
      </c>
      <c r="AC39" s="6">
        <v>0.83999999999999986</v>
      </c>
      <c r="AD39" s="4">
        <v>4</v>
      </c>
      <c r="AE39" s="6">
        <v>9.1999999999999993</v>
      </c>
      <c r="AF39" s="6">
        <v>0.86000000000000298</v>
      </c>
      <c r="AG39" s="4">
        <v>4</v>
      </c>
      <c r="AH39" s="4">
        <v>0.19369028440071401</v>
      </c>
      <c r="AI39" s="4">
        <v>5.2547003784468999E-3</v>
      </c>
    </row>
    <row r="40" spans="1:35" x14ac:dyDescent="0.4">
      <c r="A40" s="4">
        <v>39</v>
      </c>
      <c r="B40" s="4">
        <v>7</v>
      </c>
      <c r="C40" s="4" t="s">
        <v>55</v>
      </c>
      <c r="D40" s="4">
        <v>2022</v>
      </c>
      <c r="E40" s="4" t="s">
        <v>60</v>
      </c>
      <c r="F40" s="4">
        <v>10</v>
      </c>
      <c r="G40" s="4">
        <v>-77.933333333333337</v>
      </c>
      <c r="H40" s="4">
        <v>40.716666666666669</v>
      </c>
      <c r="I40" s="4" t="s">
        <v>78</v>
      </c>
      <c r="J40" s="4" t="s">
        <v>83</v>
      </c>
      <c r="K40" s="5" t="s">
        <v>40</v>
      </c>
      <c r="L40" s="4">
        <v>7</v>
      </c>
      <c r="M40" s="4" t="s">
        <v>38</v>
      </c>
      <c r="N40" s="4">
        <v>107.14</v>
      </c>
      <c r="O40" s="4" t="s">
        <v>46</v>
      </c>
      <c r="P40" s="4" t="s">
        <v>47</v>
      </c>
      <c r="Q40" s="4" t="s">
        <v>52</v>
      </c>
      <c r="R40" s="4" t="s">
        <v>39</v>
      </c>
      <c r="S40" s="4" t="s">
        <v>49</v>
      </c>
      <c r="T40" s="6">
        <v>3.47</v>
      </c>
      <c r="U40" s="6">
        <v>0.57199999999999918</v>
      </c>
      <c r="V40" s="4">
        <v>4</v>
      </c>
      <c r="W40" s="6">
        <v>6.0600000000000005</v>
      </c>
      <c r="X40" s="6">
        <v>1.0399999999999991</v>
      </c>
      <c r="Y40" s="4">
        <v>4</v>
      </c>
      <c r="Z40" s="6">
        <v>0.55755520612245502</v>
      </c>
      <c r="AA40" s="6">
        <v>1.4156292460679299E-2</v>
      </c>
      <c r="AB40" s="6">
        <v>7.58</v>
      </c>
      <c r="AC40" s="6">
        <v>0.83999999999999986</v>
      </c>
      <c r="AD40" s="4">
        <v>4</v>
      </c>
      <c r="AE40" s="6">
        <v>7.75</v>
      </c>
      <c r="AF40" s="6">
        <v>0.27999999999999936</v>
      </c>
      <c r="AG40" s="4">
        <v>4</v>
      </c>
      <c r="AH40" s="4">
        <v>2.2179643710975399E-2</v>
      </c>
      <c r="AI40" s="4">
        <v>3.39648080762335E-3</v>
      </c>
    </row>
    <row r="41" spans="1:35" x14ac:dyDescent="0.4">
      <c r="A41" s="4">
        <v>40</v>
      </c>
      <c r="B41" s="4">
        <v>7</v>
      </c>
      <c r="C41" s="4" t="s">
        <v>55</v>
      </c>
      <c r="D41" s="4">
        <v>2022</v>
      </c>
      <c r="E41" s="4" t="s">
        <v>60</v>
      </c>
      <c r="F41" s="4">
        <v>10</v>
      </c>
      <c r="G41" s="4">
        <v>-77.933333333333337</v>
      </c>
      <c r="H41" s="4">
        <v>40.716666666666669</v>
      </c>
      <c r="I41" s="4" t="s">
        <v>78</v>
      </c>
      <c r="J41" s="4" t="s">
        <v>83</v>
      </c>
      <c r="K41" s="5" t="s">
        <v>40</v>
      </c>
      <c r="L41" s="4">
        <v>7</v>
      </c>
      <c r="M41" s="4" t="s">
        <v>38</v>
      </c>
      <c r="N41" s="4">
        <v>107.14</v>
      </c>
      <c r="O41" s="4" t="s">
        <v>46</v>
      </c>
      <c r="P41" s="4" t="s">
        <v>47</v>
      </c>
      <c r="Q41" s="4" t="s">
        <v>52</v>
      </c>
      <c r="R41" s="4" t="s">
        <v>59</v>
      </c>
      <c r="S41" s="4" t="s">
        <v>49</v>
      </c>
      <c r="T41" s="6">
        <v>3.47</v>
      </c>
      <c r="U41" s="6">
        <v>0.57199999999999918</v>
      </c>
      <c r="V41" s="4">
        <v>4</v>
      </c>
      <c r="W41" s="6">
        <v>5.27</v>
      </c>
      <c r="X41" s="6">
        <v>1.7800000000000011</v>
      </c>
      <c r="Y41" s="4">
        <v>4</v>
      </c>
      <c r="Z41" s="6">
        <v>0.41787576859450298</v>
      </c>
      <c r="AA41" s="6">
        <v>3.5313788130603797E-2</v>
      </c>
      <c r="AB41" s="6">
        <v>7.58</v>
      </c>
      <c r="AC41" s="6">
        <v>0.83999999999999986</v>
      </c>
      <c r="AD41" s="4">
        <v>4</v>
      </c>
      <c r="AE41" s="6">
        <v>9.91</v>
      </c>
      <c r="AF41" s="6">
        <v>1.7800000000000011</v>
      </c>
      <c r="AG41" s="4">
        <v>4</v>
      </c>
      <c r="AH41" s="4">
        <v>0.26803114868761602</v>
      </c>
      <c r="AI41" s="4">
        <v>1.1135680227967799E-2</v>
      </c>
    </row>
    <row r="42" spans="1:35" x14ac:dyDescent="0.4">
      <c r="A42" s="4">
        <v>41</v>
      </c>
      <c r="B42" s="4">
        <v>8</v>
      </c>
      <c r="C42" s="4" t="s">
        <v>61</v>
      </c>
      <c r="D42" s="4">
        <v>2023</v>
      </c>
      <c r="E42" s="4" t="s">
        <v>62</v>
      </c>
      <c r="F42" s="4">
        <v>11</v>
      </c>
      <c r="G42" s="4">
        <v>111.87555555555555</v>
      </c>
      <c r="H42" s="4">
        <v>26.761666666666667</v>
      </c>
      <c r="I42" s="4" t="s">
        <v>79</v>
      </c>
      <c r="J42" s="4" t="s">
        <v>83</v>
      </c>
      <c r="K42" s="5" t="s">
        <v>40</v>
      </c>
      <c r="L42" s="4">
        <v>36</v>
      </c>
      <c r="M42" s="4" t="s">
        <v>54</v>
      </c>
      <c r="N42" s="4">
        <v>84</v>
      </c>
      <c r="O42" s="4" t="s">
        <v>46</v>
      </c>
      <c r="P42" s="4" t="s">
        <v>47</v>
      </c>
      <c r="Q42" s="4" t="s">
        <v>76</v>
      </c>
      <c r="R42" s="4" t="s">
        <v>43</v>
      </c>
      <c r="S42" s="4" t="s">
        <v>49</v>
      </c>
      <c r="T42" s="6"/>
      <c r="U42" s="6"/>
      <c r="V42" s="6"/>
      <c r="W42" s="6"/>
      <c r="X42" s="6"/>
      <c r="Y42" s="6"/>
      <c r="AB42" s="6">
        <v>11.5</v>
      </c>
      <c r="AC42" s="6">
        <v>0.19999999999999929</v>
      </c>
      <c r="AD42" s="4">
        <v>3</v>
      </c>
      <c r="AE42" s="6">
        <v>9.6900000000000013</v>
      </c>
      <c r="AF42" s="6">
        <v>0.47499999999999787</v>
      </c>
      <c r="AG42" s="4">
        <v>3</v>
      </c>
      <c r="AH42" s="4">
        <v>-0.17125260946653001</v>
      </c>
      <c r="AI42" s="4">
        <v>9.0179314000456005E-4</v>
      </c>
    </row>
    <row r="43" spans="1:35" x14ac:dyDescent="0.4">
      <c r="A43" s="4">
        <v>42</v>
      </c>
      <c r="B43" s="4">
        <v>8</v>
      </c>
      <c r="C43" s="4" t="s">
        <v>61</v>
      </c>
      <c r="D43" s="4">
        <v>2023</v>
      </c>
      <c r="E43" s="4" t="s">
        <v>62</v>
      </c>
      <c r="F43" s="4">
        <v>11</v>
      </c>
      <c r="G43" s="4">
        <v>111.87555555555555</v>
      </c>
      <c r="H43" s="4">
        <v>26.761666666666667</v>
      </c>
      <c r="I43" s="4" t="s">
        <v>79</v>
      </c>
      <c r="J43" s="4" t="s">
        <v>83</v>
      </c>
      <c r="K43" s="5" t="s">
        <v>40</v>
      </c>
      <c r="L43" s="4">
        <v>36</v>
      </c>
      <c r="M43" s="4" t="s">
        <v>54</v>
      </c>
      <c r="N43" s="4">
        <v>84</v>
      </c>
      <c r="O43" s="4" t="s">
        <v>46</v>
      </c>
      <c r="P43" s="4" t="s">
        <v>47</v>
      </c>
      <c r="Q43" s="4" t="s">
        <v>76</v>
      </c>
      <c r="R43" s="4" t="s">
        <v>39</v>
      </c>
      <c r="S43" s="4" t="s">
        <v>49</v>
      </c>
      <c r="T43" s="6"/>
      <c r="U43" s="6"/>
      <c r="V43" s="6"/>
      <c r="W43" s="6"/>
      <c r="X43" s="6"/>
      <c r="Y43" s="6"/>
      <c r="AB43" s="6">
        <v>11.5</v>
      </c>
      <c r="AC43" s="6">
        <v>0.19999999999999929</v>
      </c>
      <c r="AD43" s="4">
        <v>3</v>
      </c>
      <c r="AE43" s="6">
        <v>10.395</v>
      </c>
      <c r="AF43" s="6">
        <v>0.29500000000000171</v>
      </c>
      <c r="AG43" s="4">
        <v>3</v>
      </c>
      <c r="AH43" s="4">
        <v>-0.100541229221877</v>
      </c>
      <c r="AI43" s="4">
        <v>3.69017503765804E-4</v>
      </c>
    </row>
    <row r="44" spans="1:35" x14ac:dyDescent="0.4">
      <c r="A44" s="4">
        <v>43</v>
      </c>
      <c r="B44" s="4">
        <v>8</v>
      </c>
      <c r="C44" s="4" t="s">
        <v>61</v>
      </c>
      <c r="D44" s="4">
        <v>2023</v>
      </c>
      <c r="E44" s="4" t="s">
        <v>62</v>
      </c>
      <c r="F44" s="4">
        <v>11</v>
      </c>
      <c r="G44" s="4">
        <v>111.87555555555555</v>
      </c>
      <c r="H44" s="4">
        <v>26.761666666666667</v>
      </c>
      <c r="I44" s="4" t="s">
        <v>79</v>
      </c>
      <c r="J44" s="4" t="s">
        <v>83</v>
      </c>
      <c r="K44" s="5" t="s">
        <v>40</v>
      </c>
      <c r="L44" s="4">
        <v>36</v>
      </c>
      <c r="M44" s="4" t="s">
        <v>54</v>
      </c>
      <c r="N44" s="4">
        <v>84</v>
      </c>
      <c r="O44" s="4" t="s">
        <v>46</v>
      </c>
      <c r="P44" s="4" t="s">
        <v>47</v>
      </c>
      <c r="Q44" s="4" t="s">
        <v>76</v>
      </c>
      <c r="R44" s="4" t="s">
        <v>39</v>
      </c>
      <c r="S44" s="4" t="s">
        <v>49</v>
      </c>
      <c r="T44" s="6"/>
      <c r="AB44" s="6">
        <v>11.5</v>
      </c>
      <c r="AC44" s="6">
        <v>0.19999999999999929</v>
      </c>
      <c r="AD44" s="4">
        <v>3</v>
      </c>
      <c r="AE44" s="6">
        <v>11.55</v>
      </c>
      <c r="AF44" s="6">
        <v>0.54999999999999893</v>
      </c>
      <c r="AG44" s="4">
        <v>3</v>
      </c>
      <c r="AH44" s="4">
        <v>8.6580627431145293E-3</v>
      </c>
      <c r="AI44" s="4">
        <v>8.50175081125105E-4</v>
      </c>
    </row>
    <row r="45" spans="1:35" x14ac:dyDescent="0.4">
      <c r="A45" s="4">
        <v>44</v>
      </c>
      <c r="B45" s="4">
        <v>9</v>
      </c>
      <c r="C45" s="4" t="s">
        <v>63</v>
      </c>
      <c r="D45" s="4">
        <v>2009</v>
      </c>
      <c r="E45" s="4" t="s">
        <v>64</v>
      </c>
      <c r="F45" s="4">
        <v>12</v>
      </c>
      <c r="G45" s="4">
        <v>-53.7</v>
      </c>
      <c r="H45" s="4">
        <v>-29.75</v>
      </c>
      <c r="I45" s="4" t="s">
        <v>79</v>
      </c>
      <c r="J45" s="4" t="s">
        <v>84</v>
      </c>
      <c r="K45" s="5" t="s">
        <v>40</v>
      </c>
      <c r="L45" s="4">
        <v>9</v>
      </c>
      <c r="M45" s="4" t="s">
        <v>38</v>
      </c>
      <c r="N45" s="4">
        <v>20</v>
      </c>
      <c r="O45" s="4" t="s">
        <v>46</v>
      </c>
      <c r="P45" s="4" t="s">
        <v>77</v>
      </c>
      <c r="Q45" s="4" t="s">
        <v>52</v>
      </c>
      <c r="R45" s="4" t="s">
        <v>59</v>
      </c>
      <c r="S45" s="4" t="s">
        <v>48</v>
      </c>
      <c r="T45" s="6">
        <v>2.4</v>
      </c>
      <c r="U45" s="6">
        <f t="shared" ref="U45:U66" si="8">T45*0.207923</f>
        <v>0.49901519999999999</v>
      </c>
      <c r="V45" s="4">
        <v>3</v>
      </c>
      <c r="W45" s="4">
        <v>3.2</v>
      </c>
      <c r="X45" s="6">
        <f t="shared" ref="X45:X66" si="9">W45*0.249634</f>
        <v>0.79882880000000001</v>
      </c>
      <c r="Y45" s="4">
        <v>3</v>
      </c>
      <c r="Z45" s="4">
        <v>0.28768207245178101</v>
      </c>
      <c r="AA45" s="4">
        <v>3.5191062644675898E-2</v>
      </c>
      <c r="AB45" s="6">
        <v>12.2</v>
      </c>
      <c r="AC45" s="4">
        <f t="shared" ref="AC45:AC56" si="10">AB45*0.061237</f>
        <v>0.74709139999999996</v>
      </c>
      <c r="AD45" s="4">
        <v>3</v>
      </c>
      <c r="AE45" s="6">
        <v>12.7</v>
      </c>
      <c r="AF45" s="4">
        <f t="shared" ref="AF45:AF56" si="11">AE45*0.056501</f>
        <v>0.7175627</v>
      </c>
      <c r="AG45" s="4">
        <v>3</v>
      </c>
      <c r="AH45" s="4">
        <v>4.0166041725334702E-2</v>
      </c>
      <c r="AI45" s="4">
        <v>2.3141110566666698E-3</v>
      </c>
    </row>
    <row r="46" spans="1:35" x14ac:dyDescent="0.4">
      <c r="A46" s="4">
        <v>45</v>
      </c>
      <c r="B46" s="4">
        <v>9</v>
      </c>
      <c r="C46" s="4" t="s">
        <v>63</v>
      </c>
      <c r="D46" s="4">
        <v>2009</v>
      </c>
      <c r="E46" s="4" t="s">
        <v>64</v>
      </c>
      <c r="F46" s="4">
        <v>12</v>
      </c>
      <c r="G46" s="4">
        <v>-53.7</v>
      </c>
      <c r="H46" s="4">
        <v>-29.75</v>
      </c>
      <c r="I46" s="4" t="s">
        <v>79</v>
      </c>
      <c r="J46" s="4" t="s">
        <v>84</v>
      </c>
      <c r="K46" s="5" t="s">
        <v>40</v>
      </c>
      <c r="L46" s="4">
        <v>9</v>
      </c>
      <c r="M46" s="4" t="s">
        <v>38</v>
      </c>
      <c r="N46" s="4">
        <v>20</v>
      </c>
      <c r="O46" s="4" t="s">
        <v>46</v>
      </c>
      <c r="P46" s="4" t="s">
        <v>77</v>
      </c>
      <c r="Q46" s="4" t="s">
        <v>52</v>
      </c>
      <c r="R46" s="4" t="s">
        <v>59</v>
      </c>
      <c r="S46" s="4" t="s">
        <v>48</v>
      </c>
      <c r="T46" s="6">
        <v>2.4</v>
      </c>
      <c r="U46" s="6">
        <f t="shared" si="8"/>
        <v>0.49901519999999999</v>
      </c>
      <c r="V46" s="4">
        <v>3</v>
      </c>
      <c r="W46" s="4">
        <v>3.8</v>
      </c>
      <c r="X46" s="6">
        <f t="shared" si="9"/>
        <v>0.94860919999999993</v>
      </c>
      <c r="Y46" s="4">
        <v>3</v>
      </c>
      <c r="Z46" s="4">
        <v>0.45953232937844002</v>
      </c>
      <c r="AA46" s="4">
        <v>3.5199276860829E-2</v>
      </c>
      <c r="AB46" s="6">
        <v>12.2</v>
      </c>
      <c r="AC46" s="4">
        <f t="shared" si="10"/>
        <v>0.74709139999999996</v>
      </c>
      <c r="AD46" s="4">
        <v>3</v>
      </c>
      <c r="AE46" s="6">
        <v>13.6</v>
      </c>
      <c r="AF46" s="4">
        <f t="shared" si="11"/>
        <v>0.76841360000000003</v>
      </c>
      <c r="AG46" s="4">
        <v>3</v>
      </c>
      <c r="AH46" s="4">
        <v>0.10863384100279599</v>
      </c>
      <c r="AI46" s="4">
        <v>2.3141110566666698E-3</v>
      </c>
    </row>
    <row r="47" spans="1:35" x14ac:dyDescent="0.4">
      <c r="A47" s="4">
        <v>46</v>
      </c>
      <c r="B47" s="4">
        <v>9</v>
      </c>
      <c r="C47" s="4" t="s">
        <v>63</v>
      </c>
      <c r="D47" s="4">
        <v>2009</v>
      </c>
      <c r="E47" s="4" t="s">
        <v>64</v>
      </c>
      <c r="F47" s="4">
        <v>12</v>
      </c>
      <c r="G47" s="4">
        <v>-53.7</v>
      </c>
      <c r="H47" s="4">
        <v>-29.75</v>
      </c>
      <c r="I47" s="4" t="s">
        <v>79</v>
      </c>
      <c r="J47" s="4" t="s">
        <v>84</v>
      </c>
      <c r="K47" s="5" t="s">
        <v>40</v>
      </c>
      <c r="L47" s="4">
        <v>9</v>
      </c>
      <c r="M47" s="4" t="s">
        <v>38</v>
      </c>
      <c r="N47" s="4">
        <v>20</v>
      </c>
      <c r="O47" s="4" t="s">
        <v>46</v>
      </c>
      <c r="P47" s="4" t="s">
        <v>77</v>
      </c>
      <c r="Q47" s="4" t="s">
        <v>52</v>
      </c>
      <c r="R47" s="4" t="s">
        <v>59</v>
      </c>
      <c r="S47" s="4" t="s">
        <v>48</v>
      </c>
      <c r="T47" s="6">
        <v>0.8</v>
      </c>
      <c r="U47" s="6">
        <f t="shared" si="8"/>
        <v>0.1663384</v>
      </c>
      <c r="V47" s="4">
        <v>3</v>
      </c>
      <c r="W47" s="4">
        <v>0.7</v>
      </c>
      <c r="X47" s="6">
        <f t="shared" si="9"/>
        <v>0.17474379999999998</v>
      </c>
      <c r="Y47" s="4">
        <v>3</v>
      </c>
      <c r="Z47" s="4">
        <v>-0.13353139262452299</v>
      </c>
      <c r="AA47" s="4">
        <v>3.5185416666666698E-2</v>
      </c>
      <c r="AB47" s="6">
        <v>10.4</v>
      </c>
      <c r="AC47" s="4">
        <f t="shared" si="10"/>
        <v>0.63686480000000001</v>
      </c>
      <c r="AD47" s="4">
        <v>3</v>
      </c>
      <c r="AE47" s="6">
        <v>11.8</v>
      </c>
      <c r="AF47" s="4">
        <f t="shared" si="11"/>
        <v>0.66671180000000008</v>
      </c>
      <c r="AG47" s="4">
        <v>3</v>
      </c>
      <c r="AH47" s="4">
        <v>0.12629372532429201</v>
      </c>
      <c r="AI47" s="4">
        <v>2.3141110566666698E-3</v>
      </c>
    </row>
    <row r="48" spans="1:35" x14ac:dyDescent="0.4">
      <c r="A48" s="4">
        <v>47</v>
      </c>
      <c r="B48" s="4">
        <v>9</v>
      </c>
      <c r="C48" s="4" t="s">
        <v>63</v>
      </c>
      <c r="D48" s="4">
        <v>2009</v>
      </c>
      <c r="E48" s="4" t="s">
        <v>64</v>
      </c>
      <c r="F48" s="4">
        <v>12</v>
      </c>
      <c r="G48" s="4">
        <v>-53.7</v>
      </c>
      <c r="H48" s="4">
        <v>-29.75</v>
      </c>
      <c r="I48" s="4" t="s">
        <v>79</v>
      </c>
      <c r="J48" s="4" t="s">
        <v>84</v>
      </c>
      <c r="K48" s="5" t="s">
        <v>40</v>
      </c>
      <c r="L48" s="4">
        <v>9</v>
      </c>
      <c r="M48" s="4" t="s">
        <v>38</v>
      </c>
      <c r="N48" s="4">
        <v>20</v>
      </c>
      <c r="O48" s="4" t="s">
        <v>46</v>
      </c>
      <c r="P48" s="4" t="s">
        <v>77</v>
      </c>
      <c r="Q48" s="4" t="s">
        <v>52</v>
      </c>
      <c r="R48" s="4" t="s">
        <v>59</v>
      </c>
      <c r="S48" s="4" t="s">
        <v>48</v>
      </c>
      <c r="T48" s="6">
        <v>0.8</v>
      </c>
      <c r="U48" s="6">
        <f t="shared" si="8"/>
        <v>0.1663384</v>
      </c>
      <c r="V48" s="4">
        <v>3</v>
      </c>
      <c r="W48" s="4">
        <v>1</v>
      </c>
      <c r="X48" s="6">
        <f t="shared" si="9"/>
        <v>0.24963399999999999</v>
      </c>
      <c r="Y48" s="4">
        <v>3</v>
      </c>
      <c r="Z48" s="4">
        <v>0.22314355131420999</v>
      </c>
      <c r="AA48" s="4">
        <v>3.5185416666666698E-2</v>
      </c>
      <c r="AB48" s="6">
        <v>10.4</v>
      </c>
      <c r="AC48" s="4">
        <f t="shared" si="10"/>
        <v>0.63686480000000001</v>
      </c>
      <c r="AD48" s="4">
        <v>3</v>
      </c>
      <c r="AE48" s="6">
        <v>10.9</v>
      </c>
      <c r="AF48" s="4">
        <f t="shared" si="11"/>
        <v>0.61586090000000004</v>
      </c>
      <c r="AG48" s="4">
        <v>3</v>
      </c>
      <c r="AH48" s="4">
        <v>4.6956983087771097E-2</v>
      </c>
      <c r="AI48" s="4">
        <v>2.3141110566666698E-3</v>
      </c>
    </row>
    <row r="49" spans="1:35" x14ac:dyDescent="0.4">
      <c r="A49" s="4">
        <v>48</v>
      </c>
      <c r="B49" s="4">
        <v>9</v>
      </c>
      <c r="C49" s="4" t="s">
        <v>63</v>
      </c>
      <c r="D49" s="4">
        <v>2009</v>
      </c>
      <c r="E49" s="4" t="s">
        <v>64</v>
      </c>
      <c r="F49" s="4">
        <v>12</v>
      </c>
      <c r="G49" s="4">
        <v>-53.7</v>
      </c>
      <c r="H49" s="4">
        <v>-29.75</v>
      </c>
      <c r="I49" s="4" t="s">
        <v>79</v>
      </c>
      <c r="J49" s="4" t="s">
        <v>84</v>
      </c>
      <c r="K49" s="5" t="s">
        <v>40</v>
      </c>
      <c r="L49" s="4">
        <v>9</v>
      </c>
      <c r="M49" s="4" t="s">
        <v>38</v>
      </c>
      <c r="N49" s="4">
        <v>20</v>
      </c>
      <c r="O49" s="4" t="s">
        <v>46</v>
      </c>
      <c r="P49" s="4" t="s">
        <v>77</v>
      </c>
      <c r="Q49" s="4" t="s">
        <v>52</v>
      </c>
      <c r="R49" s="4" t="s">
        <v>59</v>
      </c>
      <c r="S49" s="4" t="s">
        <v>48</v>
      </c>
      <c r="T49" s="6">
        <v>0.5</v>
      </c>
      <c r="U49" s="6">
        <f t="shared" si="8"/>
        <v>0.1039615</v>
      </c>
      <c r="V49" s="4">
        <v>3</v>
      </c>
      <c r="W49" s="4">
        <v>0.5</v>
      </c>
      <c r="X49" s="6">
        <f t="shared" si="9"/>
        <v>0.124817</v>
      </c>
      <c r="Y49" s="4">
        <v>3</v>
      </c>
      <c r="Z49" s="4">
        <v>0</v>
      </c>
      <c r="AA49" s="4">
        <v>3.5254666666666698E-2</v>
      </c>
      <c r="AB49" s="6">
        <v>10.6</v>
      </c>
      <c r="AC49" s="4">
        <f t="shared" si="10"/>
        <v>0.64911220000000003</v>
      </c>
      <c r="AD49" s="4">
        <v>3</v>
      </c>
      <c r="AE49" s="6">
        <v>11.1</v>
      </c>
      <c r="AF49" s="4">
        <f t="shared" si="11"/>
        <v>0.62716110000000003</v>
      </c>
      <c r="AG49" s="4">
        <v>3</v>
      </c>
      <c r="AH49" s="4">
        <v>4.6091107200267101E-2</v>
      </c>
      <c r="AI49" s="4">
        <v>2.3141110566666698E-3</v>
      </c>
    </row>
    <row r="50" spans="1:35" x14ac:dyDescent="0.4">
      <c r="A50" s="4">
        <v>49</v>
      </c>
      <c r="B50" s="4">
        <v>9</v>
      </c>
      <c r="C50" s="4" t="s">
        <v>63</v>
      </c>
      <c r="D50" s="4">
        <v>2009</v>
      </c>
      <c r="E50" s="4" t="s">
        <v>64</v>
      </c>
      <c r="F50" s="4">
        <v>12</v>
      </c>
      <c r="G50" s="4">
        <v>-53.7</v>
      </c>
      <c r="H50" s="4">
        <v>-29.75</v>
      </c>
      <c r="I50" s="4" t="s">
        <v>79</v>
      </c>
      <c r="J50" s="4" t="s">
        <v>84</v>
      </c>
      <c r="K50" s="5" t="s">
        <v>40</v>
      </c>
      <c r="L50" s="4">
        <v>9</v>
      </c>
      <c r="M50" s="4" t="s">
        <v>38</v>
      </c>
      <c r="N50" s="4">
        <v>20</v>
      </c>
      <c r="O50" s="4" t="s">
        <v>46</v>
      </c>
      <c r="P50" s="4" t="s">
        <v>77</v>
      </c>
      <c r="Q50" s="4" t="s">
        <v>52</v>
      </c>
      <c r="R50" s="4" t="s">
        <v>59</v>
      </c>
      <c r="S50" s="4" t="s">
        <v>48</v>
      </c>
      <c r="T50" s="6">
        <v>0.5</v>
      </c>
      <c r="U50" s="6">
        <f t="shared" si="8"/>
        <v>0.1039615</v>
      </c>
      <c r="V50" s="4">
        <v>3</v>
      </c>
      <c r="W50" s="4">
        <v>0.7</v>
      </c>
      <c r="X50" s="6">
        <f t="shared" si="9"/>
        <v>0.17474379999999998</v>
      </c>
      <c r="Y50" s="4">
        <v>3</v>
      </c>
      <c r="Z50" s="4">
        <v>0.33647223662121301</v>
      </c>
      <c r="AA50" s="4">
        <v>3.5254666666666698E-2</v>
      </c>
      <c r="AB50" s="6">
        <v>10.6</v>
      </c>
      <c r="AC50" s="4">
        <f t="shared" si="10"/>
        <v>0.64911220000000003</v>
      </c>
      <c r="AD50" s="4">
        <v>3</v>
      </c>
      <c r="AE50" s="6">
        <v>9.3000000000000007</v>
      </c>
      <c r="AF50" s="4">
        <f t="shared" si="11"/>
        <v>0.52545930000000007</v>
      </c>
      <c r="AG50" s="4">
        <v>3</v>
      </c>
      <c r="AH50" s="4">
        <v>-0.130839600958811</v>
      </c>
      <c r="AI50" s="4">
        <v>2.3141110566666698E-3</v>
      </c>
    </row>
    <row r="51" spans="1:35" x14ac:dyDescent="0.4">
      <c r="A51" s="4">
        <v>50</v>
      </c>
      <c r="B51" s="4">
        <v>9</v>
      </c>
      <c r="C51" s="4" t="s">
        <v>63</v>
      </c>
      <c r="D51" s="4">
        <v>2009</v>
      </c>
      <c r="E51" s="4" t="s">
        <v>64</v>
      </c>
      <c r="F51" s="4">
        <v>12</v>
      </c>
      <c r="G51" s="4">
        <v>-53.7</v>
      </c>
      <c r="H51" s="4">
        <v>-29.75</v>
      </c>
      <c r="I51" s="4" t="s">
        <v>79</v>
      </c>
      <c r="J51" s="4" t="s">
        <v>84</v>
      </c>
      <c r="K51" s="5" t="s">
        <v>40</v>
      </c>
      <c r="L51" s="4">
        <v>9</v>
      </c>
      <c r="M51" s="4" t="s">
        <v>38</v>
      </c>
      <c r="N51" s="4">
        <v>20</v>
      </c>
      <c r="O51" s="4" t="s">
        <v>46</v>
      </c>
      <c r="P51" s="4" t="s">
        <v>77</v>
      </c>
      <c r="Q51" s="4" t="s">
        <v>52</v>
      </c>
      <c r="R51" s="4" t="s">
        <v>59</v>
      </c>
      <c r="S51" s="4" t="s">
        <v>48</v>
      </c>
      <c r="T51" s="6">
        <v>0.4</v>
      </c>
      <c r="U51" s="6">
        <f t="shared" si="8"/>
        <v>8.3169199999999999E-2</v>
      </c>
      <c r="V51" s="4">
        <v>3</v>
      </c>
      <c r="W51" s="4">
        <v>0.4</v>
      </c>
      <c r="X51" s="6">
        <f t="shared" si="9"/>
        <v>9.9853600000000001E-2</v>
      </c>
      <c r="Y51" s="4">
        <v>3</v>
      </c>
      <c r="Z51" s="4">
        <v>0</v>
      </c>
      <c r="AA51" s="4">
        <v>3.5213020833333303E-2</v>
      </c>
      <c r="AB51" s="6">
        <v>10.7</v>
      </c>
      <c r="AC51" s="4">
        <f t="shared" si="10"/>
        <v>0.65523589999999998</v>
      </c>
      <c r="AD51" s="4">
        <v>3</v>
      </c>
      <c r="AE51" s="4">
        <v>12.4</v>
      </c>
      <c r="AF51" s="4">
        <f t="shared" si="11"/>
        <v>0.70061240000000002</v>
      </c>
      <c r="AG51" s="4">
        <v>3</v>
      </c>
      <c r="AH51" s="4">
        <v>0.14745273114313101</v>
      </c>
      <c r="AI51" s="4">
        <v>2.3141110566666698E-3</v>
      </c>
    </row>
    <row r="52" spans="1:35" x14ac:dyDescent="0.4">
      <c r="A52" s="4">
        <v>51</v>
      </c>
      <c r="B52" s="4">
        <v>9</v>
      </c>
      <c r="C52" s="4" t="s">
        <v>63</v>
      </c>
      <c r="D52" s="4">
        <v>2009</v>
      </c>
      <c r="E52" s="4" t="s">
        <v>64</v>
      </c>
      <c r="F52" s="4">
        <v>12</v>
      </c>
      <c r="G52" s="4">
        <v>-53.7</v>
      </c>
      <c r="H52" s="4">
        <v>-29.75</v>
      </c>
      <c r="I52" s="4" t="s">
        <v>79</v>
      </c>
      <c r="J52" s="4" t="s">
        <v>84</v>
      </c>
      <c r="K52" s="5" t="s">
        <v>40</v>
      </c>
      <c r="L52" s="4">
        <v>9</v>
      </c>
      <c r="M52" s="4" t="s">
        <v>38</v>
      </c>
      <c r="N52" s="4">
        <v>20</v>
      </c>
      <c r="O52" s="4" t="s">
        <v>46</v>
      </c>
      <c r="P52" s="4" t="s">
        <v>77</v>
      </c>
      <c r="Q52" s="4" t="s">
        <v>52</v>
      </c>
      <c r="R52" s="4" t="s">
        <v>59</v>
      </c>
      <c r="S52" s="4" t="s">
        <v>48</v>
      </c>
      <c r="T52" s="6">
        <v>0.4</v>
      </c>
      <c r="U52" s="6">
        <f t="shared" si="8"/>
        <v>8.3169199999999999E-2</v>
      </c>
      <c r="V52" s="4">
        <v>3</v>
      </c>
      <c r="W52" s="4">
        <v>0.5</v>
      </c>
      <c r="X52" s="6">
        <f t="shared" si="9"/>
        <v>0.124817</v>
      </c>
      <c r="Y52" s="4">
        <v>3</v>
      </c>
      <c r="Z52" s="4">
        <v>0.22314355131420999</v>
      </c>
      <c r="AA52" s="4">
        <v>3.5254666666666698E-2</v>
      </c>
      <c r="AB52" s="6">
        <v>10.7</v>
      </c>
      <c r="AC52" s="4">
        <f t="shared" si="10"/>
        <v>0.65523589999999998</v>
      </c>
      <c r="AD52" s="4">
        <v>3</v>
      </c>
      <c r="AE52" s="4">
        <v>8.6999999999999993</v>
      </c>
      <c r="AF52" s="4">
        <f t="shared" si="11"/>
        <v>0.49155869999999996</v>
      </c>
      <c r="AG52" s="4">
        <v>3</v>
      </c>
      <c r="AH52" s="4">
        <v>-0.20692071580732199</v>
      </c>
      <c r="AI52" s="4">
        <v>2.3141110566666698E-3</v>
      </c>
    </row>
    <row r="53" spans="1:35" x14ac:dyDescent="0.4">
      <c r="A53" s="4">
        <v>52</v>
      </c>
      <c r="B53" s="4">
        <v>9</v>
      </c>
      <c r="C53" s="4" t="s">
        <v>63</v>
      </c>
      <c r="D53" s="4">
        <v>2009</v>
      </c>
      <c r="E53" s="4" t="s">
        <v>64</v>
      </c>
      <c r="F53" s="4">
        <v>12</v>
      </c>
      <c r="G53" s="4">
        <v>-53.7</v>
      </c>
      <c r="H53" s="4">
        <v>-29.75</v>
      </c>
      <c r="I53" s="4" t="s">
        <v>79</v>
      </c>
      <c r="J53" s="4" t="s">
        <v>84</v>
      </c>
      <c r="K53" s="5" t="s">
        <v>41</v>
      </c>
      <c r="L53" s="4">
        <v>9</v>
      </c>
      <c r="M53" s="4" t="s">
        <v>38</v>
      </c>
      <c r="N53" s="4">
        <v>20</v>
      </c>
      <c r="O53" s="4" t="s">
        <v>46</v>
      </c>
      <c r="P53" s="4" t="s">
        <v>77</v>
      </c>
      <c r="Q53" s="4" t="s">
        <v>52</v>
      </c>
      <c r="R53" s="4" t="s">
        <v>59</v>
      </c>
      <c r="S53" s="4" t="s">
        <v>48</v>
      </c>
      <c r="T53" s="6">
        <v>0.4</v>
      </c>
      <c r="U53" s="6">
        <f t="shared" si="8"/>
        <v>8.3169199999999999E-2</v>
      </c>
      <c r="V53" s="4">
        <v>3</v>
      </c>
      <c r="W53" s="4">
        <v>0.4</v>
      </c>
      <c r="X53" s="6">
        <f t="shared" si="9"/>
        <v>9.9853600000000001E-2</v>
      </c>
      <c r="Y53" s="4">
        <v>3</v>
      </c>
      <c r="Z53" s="4">
        <v>0</v>
      </c>
      <c r="AA53" s="4">
        <v>3.5213020833333303E-2</v>
      </c>
      <c r="AB53" s="6">
        <v>9.6999999999999993</v>
      </c>
      <c r="AC53" s="4">
        <f t="shared" si="10"/>
        <v>0.5939989</v>
      </c>
      <c r="AD53" s="4">
        <v>3</v>
      </c>
      <c r="AE53" s="4">
        <v>9.9</v>
      </c>
      <c r="AF53" s="4">
        <f t="shared" si="11"/>
        <v>0.55935990000000002</v>
      </c>
      <c r="AG53" s="4">
        <v>3</v>
      </c>
      <c r="AH53" s="4">
        <v>2.04088716312073E-2</v>
      </c>
      <c r="AI53" s="4">
        <v>2.3141110566666698E-3</v>
      </c>
    </row>
    <row r="54" spans="1:35" x14ac:dyDescent="0.4">
      <c r="A54" s="4">
        <v>53</v>
      </c>
      <c r="B54" s="4">
        <v>9</v>
      </c>
      <c r="C54" s="4" t="s">
        <v>63</v>
      </c>
      <c r="D54" s="4">
        <v>2009</v>
      </c>
      <c r="E54" s="4" t="s">
        <v>64</v>
      </c>
      <c r="F54" s="4">
        <v>12</v>
      </c>
      <c r="G54" s="4">
        <v>-53.7</v>
      </c>
      <c r="H54" s="4">
        <v>-29.75</v>
      </c>
      <c r="I54" s="4" t="s">
        <v>79</v>
      </c>
      <c r="J54" s="4" t="s">
        <v>84</v>
      </c>
      <c r="K54" s="5" t="s">
        <v>41</v>
      </c>
      <c r="L54" s="4">
        <v>9</v>
      </c>
      <c r="M54" s="4" t="s">
        <v>38</v>
      </c>
      <c r="N54" s="4">
        <v>20</v>
      </c>
      <c r="O54" s="4" t="s">
        <v>46</v>
      </c>
      <c r="P54" s="4" t="s">
        <v>77</v>
      </c>
      <c r="Q54" s="4" t="s">
        <v>52</v>
      </c>
      <c r="R54" s="4" t="s">
        <v>59</v>
      </c>
      <c r="S54" s="4" t="s">
        <v>48</v>
      </c>
      <c r="T54" s="6">
        <v>0.4</v>
      </c>
      <c r="U54" s="6">
        <f t="shared" si="8"/>
        <v>8.3169199999999999E-2</v>
      </c>
      <c r="V54" s="4">
        <v>3</v>
      </c>
      <c r="W54" s="4">
        <v>0.5</v>
      </c>
      <c r="X54" s="6">
        <f t="shared" si="9"/>
        <v>0.124817</v>
      </c>
      <c r="Y54" s="4">
        <v>3</v>
      </c>
      <c r="Z54" s="4">
        <v>0.22314355131420999</v>
      </c>
      <c r="AA54" s="4">
        <v>3.5254666666666698E-2</v>
      </c>
      <c r="AB54" s="6">
        <v>9.6999999999999993</v>
      </c>
      <c r="AC54" s="4">
        <f t="shared" si="10"/>
        <v>0.5939989</v>
      </c>
      <c r="AD54" s="4">
        <v>3</v>
      </c>
      <c r="AE54" s="4">
        <v>9.4</v>
      </c>
      <c r="AF54" s="4">
        <f t="shared" si="11"/>
        <v>0.53110940000000006</v>
      </c>
      <c r="AG54" s="4">
        <v>3</v>
      </c>
      <c r="AH54" s="4">
        <v>-3.1416196233378803E-2</v>
      </c>
      <c r="AI54" s="4">
        <v>2.3141110566666698E-3</v>
      </c>
    </row>
    <row r="55" spans="1:35" x14ac:dyDescent="0.4">
      <c r="A55" s="4">
        <v>54</v>
      </c>
      <c r="B55" s="4">
        <v>9</v>
      </c>
      <c r="C55" s="4" t="s">
        <v>63</v>
      </c>
      <c r="D55" s="4">
        <v>2009</v>
      </c>
      <c r="E55" s="4" t="s">
        <v>64</v>
      </c>
      <c r="F55" s="4">
        <v>12</v>
      </c>
      <c r="G55" s="4">
        <v>-53.7</v>
      </c>
      <c r="H55" s="4">
        <v>-29.75</v>
      </c>
      <c r="I55" s="4" t="s">
        <v>79</v>
      </c>
      <c r="J55" s="4" t="s">
        <v>84</v>
      </c>
      <c r="K55" s="5" t="s">
        <v>41</v>
      </c>
      <c r="L55" s="4">
        <v>9</v>
      </c>
      <c r="M55" s="4" t="s">
        <v>38</v>
      </c>
      <c r="N55" s="4">
        <v>20</v>
      </c>
      <c r="O55" s="4" t="s">
        <v>46</v>
      </c>
      <c r="P55" s="4" t="s">
        <v>77</v>
      </c>
      <c r="Q55" s="4" t="s">
        <v>52</v>
      </c>
      <c r="R55" s="4" t="s">
        <v>59</v>
      </c>
      <c r="S55" s="4" t="s">
        <v>48</v>
      </c>
      <c r="T55" s="6">
        <v>0.3</v>
      </c>
      <c r="U55" s="6">
        <f t="shared" si="8"/>
        <v>6.2376899999999999E-2</v>
      </c>
      <c r="V55" s="4">
        <v>3</v>
      </c>
      <c r="W55" s="4">
        <v>0.3</v>
      </c>
      <c r="X55" s="6">
        <f t="shared" si="9"/>
        <v>7.489019999999999E-2</v>
      </c>
      <c r="Y55" s="4">
        <v>3</v>
      </c>
      <c r="Z55" s="4">
        <v>0</v>
      </c>
      <c r="AA55" s="4">
        <v>3.5199148148148098E-2</v>
      </c>
      <c r="AB55" s="6">
        <v>9.6999999999999993</v>
      </c>
      <c r="AC55" s="4">
        <f t="shared" si="10"/>
        <v>0.5939989</v>
      </c>
      <c r="AD55" s="4">
        <v>3</v>
      </c>
      <c r="AE55" s="4">
        <v>9.6</v>
      </c>
      <c r="AF55" s="4">
        <f t="shared" si="11"/>
        <v>0.54240960000000005</v>
      </c>
      <c r="AG55" s="4">
        <v>3</v>
      </c>
      <c r="AH55" s="4">
        <v>-1.03627870355465E-2</v>
      </c>
      <c r="AI55" s="4">
        <v>2.3141110566666698E-3</v>
      </c>
    </row>
    <row r="56" spans="1:35" x14ac:dyDescent="0.4">
      <c r="A56" s="4">
        <v>55</v>
      </c>
      <c r="B56" s="4">
        <v>9</v>
      </c>
      <c r="C56" s="4" t="s">
        <v>63</v>
      </c>
      <c r="D56" s="4">
        <v>2009</v>
      </c>
      <c r="E56" s="4" t="s">
        <v>64</v>
      </c>
      <c r="F56" s="4">
        <v>12</v>
      </c>
      <c r="G56" s="4">
        <v>-53.7</v>
      </c>
      <c r="H56" s="4">
        <v>-29.75</v>
      </c>
      <c r="I56" s="4" t="s">
        <v>79</v>
      </c>
      <c r="J56" s="4" t="s">
        <v>84</v>
      </c>
      <c r="K56" s="5" t="s">
        <v>41</v>
      </c>
      <c r="L56" s="4">
        <v>9</v>
      </c>
      <c r="M56" s="4" t="s">
        <v>38</v>
      </c>
      <c r="N56" s="4">
        <v>20</v>
      </c>
      <c r="O56" s="4" t="s">
        <v>46</v>
      </c>
      <c r="P56" s="4" t="s">
        <v>77</v>
      </c>
      <c r="Q56" s="4" t="s">
        <v>52</v>
      </c>
      <c r="R56" s="4" t="s">
        <v>59</v>
      </c>
      <c r="S56" s="4" t="s">
        <v>48</v>
      </c>
      <c r="T56" s="6">
        <v>0.3</v>
      </c>
      <c r="U56" s="6">
        <f t="shared" si="8"/>
        <v>6.2376899999999999E-2</v>
      </c>
      <c r="V56" s="4">
        <v>3</v>
      </c>
      <c r="W56" s="4">
        <v>0.2</v>
      </c>
      <c r="X56" s="6">
        <f t="shared" si="9"/>
        <v>4.99268E-2</v>
      </c>
      <c r="Y56" s="4">
        <v>3</v>
      </c>
      <c r="Z56" s="4">
        <v>-0.405465108108164</v>
      </c>
      <c r="AA56" s="4">
        <v>3.5171416666666698E-2</v>
      </c>
      <c r="AB56" s="6">
        <v>9.6999999999999993</v>
      </c>
      <c r="AC56" s="4">
        <f t="shared" si="10"/>
        <v>0.5939989</v>
      </c>
      <c r="AD56" s="4">
        <v>3</v>
      </c>
      <c r="AE56" s="4">
        <v>11.2</v>
      </c>
      <c r="AF56" s="4">
        <f t="shared" si="11"/>
        <v>0.63281120000000002</v>
      </c>
      <c r="AG56" s="4">
        <v>3</v>
      </c>
      <c r="AH56" s="4">
        <v>0.143787892791712</v>
      </c>
      <c r="AI56" s="4">
        <v>2.3141110566666698E-3</v>
      </c>
    </row>
    <row r="57" spans="1:35" x14ac:dyDescent="0.4">
      <c r="A57" s="4">
        <v>56</v>
      </c>
      <c r="B57" s="4">
        <v>10</v>
      </c>
      <c r="C57" s="4" t="s">
        <v>66</v>
      </c>
      <c r="D57" s="4">
        <v>2023</v>
      </c>
      <c r="E57" s="4" t="s">
        <v>67</v>
      </c>
      <c r="F57" s="4">
        <v>13</v>
      </c>
      <c r="G57" s="4">
        <v>-96.4</v>
      </c>
      <c r="H57" s="4">
        <v>41.15</v>
      </c>
      <c r="I57" s="4" t="s">
        <v>78</v>
      </c>
      <c r="J57" s="4" t="s">
        <v>84</v>
      </c>
      <c r="K57" s="5" t="s">
        <v>40</v>
      </c>
      <c r="L57" s="4">
        <v>8</v>
      </c>
      <c r="M57" s="4" t="s">
        <v>38</v>
      </c>
      <c r="N57" s="4">
        <v>0</v>
      </c>
      <c r="O57" s="4" t="s">
        <v>46</v>
      </c>
      <c r="P57" s="4" t="s">
        <v>77</v>
      </c>
      <c r="Q57" s="4" t="s">
        <v>52</v>
      </c>
      <c r="R57" s="4" t="s">
        <v>39</v>
      </c>
      <c r="S57" s="4" t="s">
        <v>48</v>
      </c>
      <c r="T57" s="6">
        <v>4.8549883990719254</v>
      </c>
      <c r="U57" s="6">
        <f t="shared" si="8"/>
        <v>1.0094637529002319</v>
      </c>
      <c r="V57" s="4">
        <v>3</v>
      </c>
      <c r="W57" s="6">
        <v>6.4965197215777257</v>
      </c>
      <c r="X57" s="6">
        <f t="shared" si="9"/>
        <v>1.6217522041763339</v>
      </c>
      <c r="Y57" s="4">
        <v>3</v>
      </c>
      <c r="Z57" s="4">
        <v>0.29282347195219999</v>
      </c>
      <c r="AA57" s="4">
        <v>3.5160988461465099E-2</v>
      </c>
    </row>
    <row r="58" spans="1:35" x14ac:dyDescent="0.4">
      <c r="A58" s="4">
        <v>57</v>
      </c>
      <c r="B58" s="4">
        <v>10</v>
      </c>
      <c r="C58" s="4" t="s">
        <v>66</v>
      </c>
      <c r="D58" s="4">
        <v>2023</v>
      </c>
      <c r="E58" s="4" t="s">
        <v>67</v>
      </c>
      <c r="F58" s="4">
        <v>13</v>
      </c>
      <c r="G58" s="4">
        <v>-96.4</v>
      </c>
      <c r="H58" s="4">
        <v>41.15</v>
      </c>
      <c r="I58" s="4" t="s">
        <v>78</v>
      </c>
      <c r="J58" s="4" t="s">
        <v>84</v>
      </c>
      <c r="K58" s="5" t="s">
        <v>40</v>
      </c>
      <c r="L58" s="4">
        <v>8</v>
      </c>
      <c r="M58" s="4" t="s">
        <v>38</v>
      </c>
      <c r="N58" s="4">
        <v>0</v>
      </c>
      <c r="O58" s="4" t="s">
        <v>46</v>
      </c>
      <c r="P58" s="4" t="s">
        <v>77</v>
      </c>
      <c r="Q58" s="4" t="s">
        <v>52</v>
      </c>
      <c r="R58" s="4" t="s">
        <v>39</v>
      </c>
      <c r="S58" s="4" t="s">
        <v>48</v>
      </c>
      <c r="T58" s="6">
        <v>3.0278422273781902</v>
      </c>
      <c r="U58" s="6">
        <f t="shared" si="8"/>
        <v>0.62955803944315547</v>
      </c>
      <c r="V58" s="4">
        <v>3</v>
      </c>
      <c r="W58" s="6">
        <v>2.9640371229698377</v>
      </c>
      <c r="X58" s="6">
        <f t="shared" si="9"/>
        <v>0.73992444315545247</v>
      </c>
      <c r="Y58" s="4">
        <v>3</v>
      </c>
      <c r="Z58" s="4">
        <v>-2.3373351185308699E-2</v>
      </c>
      <c r="AA58" s="4">
        <v>3.5243685259615097E-2</v>
      </c>
    </row>
    <row r="59" spans="1:35" x14ac:dyDescent="0.4">
      <c r="A59" s="4">
        <v>58</v>
      </c>
      <c r="B59" s="4">
        <v>10</v>
      </c>
      <c r="C59" s="4" t="s">
        <v>66</v>
      </c>
      <c r="D59" s="4">
        <v>2023</v>
      </c>
      <c r="E59" s="4" t="s">
        <v>67</v>
      </c>
      <c r="F59" s="4">
        <v>13</v>
      </c>
      <c r="G59" s="4">
        <v>-96.4</v>
      </c>
      <c r="H59" s="4">
        <v>41.15</v>
      </c>
      <c r="I59" s="4" t="s">
        <v>78</v>
      </c>
      <c r="J59" s="4" t="s">
        <v>84</v>
      </c>
      <c r="K59" s="5" t="s">
        <v>41</v>
      </c>
      <c r="L59" s="4">
        <v>8</v>
      </c>
      <c r="M59" s="4" t="s">
        <v>38</v>
      </c>
      <c r="N59" s="4">
        <v>0</v>
      </c>
      <c r="O59" s="4" t="s">
        <v>46</v>
      </c>
      <c r="P59" s="4" t="s">
        <v>77</v>
      </c>
      <c r="Q59" s="4" t="s">
        <v>52</v>
      </c>
      <c r="R59" s="4" t="s">
        <v>39</v>
      </c>
      <c r="S59" s="4" t="s">
        <v>48</v>
      </c>
      <c r="T59" s="6">
        <v>1.6415313225058006</v>
      </c>
      <c r="U59" s="6">
        <f t="shared" si="8"/>
        <v>0.3413121171693736</v>
      </c>
      <c r="V59" s="4">
        <v>3</v>
      </c>
      <c r="W59" s="6">
        <v>1.9547563805104409</v>
      </c>
      <c r="X59" s="6">
        <f t="shared" si="9"/>
        <v>0.48797365429234341</v>
      </c>
      <c r="Y59" s="4">
        <v>3</v>
      </c>
      <c r="Z59" s="4">
        <v>0.173133130739548</v>
      </c>
      <c r="AA59" s="4">
        <v>3.52872790679968E-2</v>
      </c>
    </row>
    <row r="60" spans="1:35" x14ac:dyDescent="0.4">
      <c r="A60" s="4">
        <v>59</v>
      </c>
      <c r="B60" s="4">
        <v>10</v>
      </c>
      <c r="C60" s="4" t="s">
        <v>66</v>
      </c>
      <c r="D60" s="4">
        <v>2023</v>
      </c>
      <c r="E60" s="4" t="s">
        <v>67</v>
      </c>
      <c r="F60" s="4">
        <v>13</v>
      </c>
      <c r="G60" s="4">
        <v>-96.4</v>
      </c>
      <c r="H60" s="4">
        <v>41.15</v>
      </c>
      <c r="I60" s="4" t="s">
        <v>78</v>
      </c>
      <c r="J60" s="4" t="s">
        <v>84</v>
      </c>
      <c r="K60" s="5" t="s">
        <v>41</v>
      </c>
      <c r="L60" s="4">
        <v>8</v>
      </c>
      <c r="M60" s="4" t="s">
        <v>38</v>
      </c>
      <c r="N60" s="4">
        <v>0</v>
      </c>
      <c r="O60" s="4" t="s">
        <v>46</v>
      </c>
      <c r="P60" s="4" t="s">
        <v>77</v>
      </c>
      <c r="Q60" s="4" t="s">
        <v>52</v>
      </c>
      <c r="R60" s="4" t="s">
        <v>39</v>
      </c>
      <c r="S60" s="4" t="s">
        <v>48</v>
      </c>
      <c r="T60" s="6">
        <v>1.5777262180974478</v>
      </c>
      <c r="U60" s="6">
        <f t="shared" si="8"/>
        <v>0.32804556844547567</v>
      </c>
      <c r="V60" s="4">
        <v>3</v>
      </c>
      <c r="W60" s="6">
        <v>1.6995359628770303</v>
      </c>
      <c r="X60" s="6">
        <f t="shared" si="9"/>
        <v>0.42426196055684456</v>
      </c>
      <c r="Y60" s="4">
        <v>3</v>
      </c>
      <c r="Z60" s="4">
        <v>7.3203404023294893E-2</v>
      </c>
      <c r="AA60" s="4">
        <v>3.5100628706952797E-2</v>
      </c>
    </row>
    <row r="61" spans="1:35" x14ac:dyDescent="0.4">
      <c r="A61" s="4">
        <v>60</v>
      </c>
      <c r="B61" s="4">
        <v>10</v>
      </c>
      <c r="C61" s="4" t="s">
        <v>66</v>
      </c>
      <c r="D61" s="4">
        <v>2023</v>
      </c>
      <c r="E61" s="4" t="s">
        <v>67</v>
      </c>
      <c r="F61" s="4">
        <v>14</v>
      </c>
      <c r="G61" s="4">
        <v>-98.13333333333334</v>
      </c>
      <c r="H61" s="4">
        <v>40.56666666666667</v>
      </c>
      <c r="I61" s="4" t="s">
        <v>78</v>
      </c>
      <c r="J61" s="4" t="s">
        <v>83</v>
      </c>
      <c r="K61" s="5" t="s">
        <v>40</v>
      </c>
      <c r="L61" s="4">
        <v>8</v>
      </c>
      <c r="M61" s="4" t="s">
        <v>38</v>
      </c>
      <c r="N61" s="4">
        <v>0</v>
      </c>
      <c r="O61" s="4" t="s">
        <v>46</v>
      </c>
      <c r="P61" s="4" t="s">
        <v>77</v>
      </c>
      <c r="Q61" s="4" t="s">
        <v>65</v>
      </c>
      <c r="R61" s="4" t="s">
        <v>39</v>
      </c>
      <c r="S61" s="4" t="s">
        <v>48</v>
      </c>
      <c r="T61" s="6">
        <v>6.5545243619489568</v>
      </c>
      <c r="U61" s="6">
        <f t="shared" si="8"/>
        <v>1.3628363689095129</v>
      </c>
      <c r="V61" s="4">
        <v>3</v>
      </c>
      <c r="W61" s="6">
        <v>14.269141531322507</v>
      </c>
      <c r="X61" s="6">
        <f t="shared" si="9"/>
        <v>3.5620628770301628</v>
      </c>
      <c r="Y61" s="4">
        <v>3</v>
      </c>
      <c r="Z61" s="4">
        <v>0.78079448761870096</v>
      </c>
      <c r="AA61" s="4">
        <v>3.5029443850273997E-2</v>
      </c>
    </row>
    <row r="62" spans="1:35" x14ac:dyDescent="0.4">
      <c r="A62" s="4">
        <v>61</v>
      </c>
      <c r="B62" s="4">
        <v>10</v>
      </c>
      <c r="C62" s="4" t="s">
        <v>66</v>
      </c>
      <c r="D62" s="4">
        <v>2023</v>
      </c>
      <c r="E62" s="4" t="s">
        <v>67</v>
      </c>
      <c r="F62" s="4">
        <v>14</v>
      </c>
      <c r="G62" s="4">
        <v>-98.13333333333334</v>
      </c>
      <c r="H62" s="4">
        <v>40.56666666666667</v>
      </c>
      <c r="I62" s="4" t="s">
        <v>78</v>
      </c>
      <c r="J62" s="4" t="s">
        <v>83</v>
      </c>
      <c r="K62" s="5" t="s">
        <v>40</v>
      </c>
      <c r="L62" s="4">
        <v>8</v>
      </c>
      <c r="M62" s="4" t="s">
        <v>38</v>
      </c>
      <c r="N62" s="4">
        <v>0</v>
      </c>
      <c r="O62" s="4" t="s">
        <v>46</v>
      </c>
      <c r="P62" s="4" t="s">
        <v>77</v>
      </c>
      <c r="Q62" s="4" t="s">
        <v>65</v>
      </c>
      <c r="R62" s="4" t="s">
        <v>39</v>
      </c>
      <c r="S62" s="4" t="s">
        <v>48</v>
      </c>
      <c r="T62" s="6">
        <v>2.0185614849187936</v>
      </c>
      <c r="U62" s="6">
        <f t="shared" si="8"/>
        <v>0.41970535962877031</v>
      </c>
      <c r="V62" s="4">
        <v>3</v>
      </c>
      <c r="W62" s="6">
        <v>2.6508120649651974</v>
      </c>
      <c r="X62" s="6">
        <f t="shared" si="9"/>
        <v>0.66173281902552206</v>
      </c>
      <c r="Y62" s="4">
        <v>3</v>
      </c>
      <c r="Z62" s="4">
        <v>0.271462128585018</v>
      </c>
      <c r="AA62" s="4">
        <v>3.5212250585353801E-2</v>
      </c>
    </row>
    <row r="63" spans="1:35" x14ac:dyDescent="0.4">
      <c r="A63" s="4">
        <v>62</v>
      </c>
      <c r="B63" s="4">
        <v>10</v>
      </c>
      <c r="C63" s="4" t="s">
        <v>66</v>
      </c>
      <c r="D63" s="4">
        <v>2023</v>
      </c>
      <c r="E63" s="4" t="s">
        <v>67</v>
      </c>
      <c r="F63" s="4">
        <v>14</v>
      </c>
      <c r="G63" s="4">
        <v>-98.13333333333334</v>
      </c>
      <c r="H63" s="4">
        <v>40.56666666666667</v>
      </c>
      <c r="I63" s="4" t="s">
        <v>78</v>
      </c>
      <c r="J63" s="4" t="s">
        <v>84</v>
      </c>
      <c r="K63" s="5" t="s">
        <v>41</v>
      </c>
      <c r="L63" s="4">
        <v>8</v>
      </c>
      <c r="M63" s="4" t="s">
        <v>38</v>
      </c>
      <c r="N63" s="4">
        <v>0</v>
      </c>
      <c r="O63" s="4" t="s">
        <v>46</v>
      </c>
      <c r="P63" s="4" t="s">
        <v>77</v>
      </c>
      <c r="Q63" s="4" t="s">
        <v>65</v>
      </c>
      <c r="R63" s="4" t="s">
        <v>39</v>
      </c>
      <c r="S63" s="4" t="s">
        <v>48</v>
      </c>
      <c r="T63" s="6">
        <v>1.5777262180974478</v>
      </c>
      <c r="U63" s="6">
        <f t="shared" si="8"/>
        <v>0.32804556844547567</v>
      </c>
      <c r="V63" s="4">
        <v>3</v>
      </c>
      <c r="W63" s="6">
        <v>1.6995359628770303</v>
      </c>
      <c r="X63" s="6">
        <f t="shared" si="9"/>
        <v>0.42426196055684456</v>
      </c>
      <c r="Y63" s="4">
        <v>3</v>
      </c>
      <c r="Z63" s="4">
        <v>7.3203404023294893E-2</v>
      </c>
      <c r="AA63" s="4">
        <v>3.5100628706952797E-2</v>
      </c>
    </row>
    <row r="64" spans="1:35" x14ac:dyDescent="0.4">
      <c r="A64" s="4">
        <v>63</v>
      </c>
      <c r="B64" s="4">
        <v>10</v>
      </c>
      <c r="C64" s="4" t="s">
        <v>66</v>
      </c>
      <c r="D64" s="4">
        <v>2023</v>
      </c>
      <c r="E64" s="4" t="s">
        <v>67</v>
      </c>
      <c r="F64" s="4">
        <v>14</v>
      </c>
      <c r="G64" s="4">
        <v>-98.13333333333334</v>
      </c>
      <c r="H64" s="4">
        <v>40.56666666666667</v>
      </c>
      <c r="I64" s="4" t="s">
        <v>78</v>
      </c>
      <c r="J64" s="4" t="s">
        <v>84</v>
      </c>
      <c r="K64" s="5" t="s">
        <v>41</v>
      </c>
      <c r="L64" s="4">
        <v>8</v>
      </c>
      <c r="M64" s="4" t="s">
        <v>38</v>
      </c>
      <c r="N64" s="4">
        <v>0</v>
      </c>
      <c r="O64" s="4" t="s">
        <v>46</v>
      </c>
      <c r="P64" s="4" t="s">
        <v>77</v>
      </c>
      <c r="Q64" s="4" t="s">
        <v>65</v>
      </c>
      <c r="R64" s="4" t="s">
        <v>39</v>
      </c>
      <c r="S64" s="4" t="s">
        <v>48</v>
      </c>
      <c r="T64" s="6">
        <v>0.81786542923433869</v>
      </c>
      <c r="U64" s="6">
        <f t="shared" si="8"/>
        <v>0.17005303364269139</v>
      </c>
      <c r="V64" s="4">
        <v>3</v>
      </c>
      <c r="W64" s="6">
        <v>0.94547563805104406</v>
      </c>
      <c r="X64" s="6">
        <f t="shared" si="9"/>
        <v>0.23602286542923434</v>
      </c>
      <c r="Y64" s="4">
        <v>3</v>
      </c>
      <c r="Z64" s="4">
        <v>0.144322590890996</v>
      </c>
      <c r="AA64" s="4">
        <v>3.5186197856833502E-2</v>
      </c>
    </row>
    <row r="65" spans="1:35" x14ac:dyDescent="0.4">
      <c r="A65" s="4">
        <v>64</v>
      </c>
      <c r="B65" s="4">
        <v>11</v>
      </c>
      <c r="C65" s="4" t="s">
        <v>68</v>
      </c>
      <c r="D65" s="4">
        <v>2006</v>
      </c>
      <c r="E65" s="4" t="s">
        <v>69</v>
      </c>
      <c r="F65" s="4">
        <v>12</v>
      </c>
      <c r="G65" s="4">
        <v>-53.7</v>
      </c>
      <c r="H65" s="4">
        <v>-29.75</v>
      </c>
      <c r="I65" s="4" t="s">
        <v>79</v>
      </c>
      <c r="J65" s="4" t="s">
        <v>84</v>
      </c>
      <c r="K65" s="5" t="s">
        <v>40</v>
      </c>
      <c r="L65" s="4">
        <v>10</v>
      </c>
      <c r="M65" s="4" t="s">
        <v>38</v>
      </c>
      <c r="N65" s="4">
        <v>120</v>
      </c>
      <c r="O65" s="4" t="s">
        <v>46</v>
      </c>
      <c r="P65" s="4" t="s">
        <v>77</v>
      </c>
      <c r="Q65" s="4" t="s">
        <v>52</v>
      </c>
      <c r="R65" s="4" t="s">
        <v>39</v>
      </c>
      <c r="S65" s="4" t="s">
        <v>48</v>
      </c>
      <c r="T65" s="4">
        <v>1.744</v>
      </c>
      <c r="U65" s="6">
        <f t="shared" si="8"/>
        <v>0.36261771199999998</v>
      </c>
      <c r="V65" s="4">
        <v>3</v>
      </c>
      <c r="W65" s="4">
        <v>3.9840000000000004</v>
      </c>
      <c r="X65" s="6">
        <f t="shared" si="9"/>
        <v>0.99454185600000011</v>
      </c>
      <c r="Y65" s="4">
        <v>3</v>
      </c>
      <c r="Z65" s="4">
        <v>0.82610501423556404</v>
      </c>
      <c r="AA65" s="4">
        <v>3.52325790598828E-2</v>
      </c>
    </row>
    <row r="66" spans="1:35" x14ac:dyDescent="0.4">
      <c r="A66" s="4">
        <v>65</v>
      </c>
      <c r="B66" s="4">
        <v>11</v>
      </c>
      <c r="C66" s="4" t="s">
        <v>68</v>
      </c>
      <c r="D66" s="4">
        <v>2006</v>
      </c>
      <c r="E66" s="4" t="s">
        <v>69</v>
      </c>
      <c r="F66" s="4">
        <v>12</v>
      </c>
      <c r="G66" s="4">
        <v>-53.7</v>
      </c>
      <c r="H66" s="4">
        <v>-29.75</v>
      </c>
      <c r="I66" s="4" t="s">
        <v>79</v>
      </c>
      <c r="J66" s="4" t="s">
        <v>84</v>
      </c>
      <c r="K66" s="5" t="s">
        <v>40</v>
      </c>
      <c r="L66" s="4">
        <v>10</v>
      </c>
      <c r="M66" s="4" t="s">
        <v>38</v>
      </c>
      <c r="N66" s="4">
        <v>120</v>
      </c>
      <c r="O66" s="4" t="s">
        <v>46</v>
      </c>
      <c r="P66" s="4" t="s">
        <v>77</v>
      </c>
      <c r="Q66" s="4" t="s">
        <v>52</v>
      </c>
      <c r="R66" s="4" t="s">
        <v>43</v>
      </c>
      <c r="S66" s="4" t="s">
        <v>48</v>
      </c>
      <c r="T66" s="4">
        <v>1.744</v>
      </c>
      <c r="U66" s="6">
        <f t="shared" si="8"/>
        <v>0.36261771199999998</v>
      </c>
      <c r="V66" s="4">
        <v>3</v>
      </c>
      <c r="W66" s="4">
        <v>4.7520000000000007</v>
      </c>
      <c r="X66" s="6">
        <f t="shared" si="9"/>
        <v>1.1862607680000001</v>
      </c>
      <c r="Y66" s="4">
        <v>3</v>
      </c>
      <c r="Z66" s="4">
        <v>1.0023842565735599</v>
      </c>
      <c r="AA66" s="4">
        <v>3.5344597010407403E-2</v>
      </c>
    </row>
    <row r="67" spans="1:35" x14ac:dyDescent="0.4">
      <c r="A67" s="4">
        <v>66</v>
      </c>
      <c r="B67" s="4">
        <v>12</v>
      </c>
      <c r="C67" s="4" t="s">
        <v>70</v>
      </c>
      <c r="D67" s="4">
        <v>2018</v>
      </c>
      <c r="E67" s="4" t="s">
        <v>71</v>
      </c>
      <c r="F67" s="4">
        <v>15</v>
      </c>
      <c r="G67" s="4">
        <v>-58.25</v>
      </c>
      <c r="H67" s="4">
        <v>-37.75</v>
      </c>
      <c r="I67" s="4" t="s">
        <v>79</v>
      </c>
      <c r="J67" s="4" t="s">
        <v>84</v>
      </c>
      <c r="K67" s="5" t="s">
        <v>40</v>
      </c>
      <c r="L67" s="4">
        <v>8</v>
      </c>
      <c r="M67" s="4" t="s">
        <v>38</v>
      </c>
      <c r="N67" s="4">
        <v>0</v>
      </c>
      <c r="O67" s="4" t="s">
        <v>46</v>
      </c>
      <c r="P67" s="4" t="s">
        <v>77</v>
      </c>
      <c r="Q67" s="4" t="s">
        <v>52</v>
      </c>
      <c r="R67" s="4" t="s">
        <v>39</v>
      </c>
      <c r="S67" s="4" t="s">
        <v>48</v>
      </c>
      <c r="T67" s="4">
        <v>6.2147399999999999</v>
      </c>
      <c r="U67" s="4">
        <v>0.70554000000000006</v>
      </c>
      <c r="V67" s="4">
        <v>3</v>
      </c>
      <c r="W67" s="4">
        <v>9.3613800000000005</v>
      </c>
      <c r="X67" s="4">
        <v>0.44067000000000078</v>
      </c>
      <c r="Y67" s="4">
        <v>3</v>
      </c>
      <c r="Z67" s="4">
        <v>0.40966882570365898</v>
      </c>
      <c r="AA67" s="4">
        <v>5.0347453206701798E-3</v>
      </c>
      <c r="AB67" s="4">
        <v>17.179500000000001</v>
      </c>
      <c r="AC67" s="4">
        <v>0.76919999999999877</v>
      </c>
      <c r="AD67" s="4">
        <v>3</v>
      </c>
      <c r="AE67" s="4">
        <v>18.461549999999999</v>
      </c>
      <c r="AF67" s="4">
        <v>0.9615499999999999</v>
      </c>
      <c r="AG67" s="4">
        <v>3</v>
      </c>
      <c r="AH67" s="4">
        <v>7.1973378356515502E-2</v>
      </c>
      <c r="AI67" s="4">
        <v>1.5724909375100899E-3</v>
      </c>
    </row>
    <row r="68" spans="1:35" x14ac:dyDescent="0.4">
      <c r="A68" s="4">
        <v>67</v>
      </c>
      <c r="B68" s="4">
        <v>13</v>
      </c>
      <c r="C68" s="4" t="s">
        <v>72</v>
      </c>
      <c r="D68" s="4">
        <v>2018</v>
      </c>
      <c r="E68" s="4" t="s">
        <v>67</v>
      </c>
      <c r="F68" s="4">
        <v>16</v>
      </c>
      <c r="G68" s="4">
        <v>-93.764480000000006</v>
      </c>
      <c r="H68" s="4">
        <v>42.017583999999999</v>
      </c>
      <c r="I68" s="4" t="s">
        <v>78</v>
      </c>
      <c r="J68" s="4" t="s">
        <v>83</v>
      </c>
      <c r="K68" s="5" t="s">
        <v>40</v>
      </c>
      <c r="L68" s="4">
        <v>5</v>
      </c>
      <c r="M68" s="4" t="s">
        <v>38</v>
      </c>
      <c r="N68" s="4">
        <v>207.6</v>
      </c>
      <c r="O68" s="4" t="s">
        <v>53</v>
      </c>
      <c r="P68" s="4" t="s">
        <v>77</v>
      </c>
      <c r="Q68" s="4" t="s">
        <v>52</v>
      </c>
      <c r="R68" s="4" t="s">
        <v>39</v>
      </c>
      <c r="S68" s="4" t="s">
        <v>48</v>
      </c>
      <c r="T68" s="4">
        <v>5</v>
      </c>
      <c r="U68" s="6">
        <f t="shared" ref="U68:U71" si="12">T68*0.207923</f>
        <v>1.039615</v>
      </c>
      <c r="V68" s="4">
        <v>4</v>
      </c>
      <c r="W68" s="4">
        <v>5</v>
      </c>
      <c r="X68" s="6">
        <f t="shared" ref="X68:X71" si="13">W68*0.249634</f>
        <v>1.24817</v>
      </c>
      <c r="Y68" s="4">
        <v>4</v>
      </c>
      <c r="Z68" s="4">
        <v>0</v>
      </c>
      <c r="AA68" s="4">
        <v>2.6440999999999999E-2</v>
      </c>
      <c r="AB68" s="4">
        <v>18</v>
      </c>
      <c r="AC68" s="4">
        <f t="shared" ref="AC68:AC71" si="14">AB68*0.061237</f>
        <v>1.102266</v>
      </c>
      <c r="AD68" s="4">
        <v>4</v>
      </c>
      <c r="AE68" s="4">
        <v>18</v>
      </c>
      <c r="AF68" s="4">
        <f t="shared" ref="AF68:AF71" si="15">AE68*0.056501</f>
        <v>1.017018</v>
      </c>
      <c r="AG68" s="4">
        <v>4</v>
      </c>
      <c r="AH68" s="4">
        <v>0</v>
      </c>
      <c r="AI68" s="4">
        <v>1.7355832925000001E-3</v>
      </c>
    </row>
    <row r="69" spans="1:35" x14ac:dyDescent="0.4">
      <c r="A69" s="4">
        <v>68</v>
      </c>
      <c r="B69" s="4">
        <v>13</v>
      </c>
      <c r="C69" s="4" t="s">
        <v>72</v>
      </c>
      <c r="D69" s="4">
        <v>2018</v>
      </c>
      <c r="E69" s="4" t="s">
        <v>67</v>
      </c>
      <c r="F69" s="4">
        <v>16</v>
      </c>
      <c r="G69" s="4">
        <v>-93.764480000000006</v>
      </c>
      <c r="H69" s="4">
        <v>42.017583999999999</v>
      </c>
      <c r="I69" s="4" t="s">
        <v>78</v>
      </c>
      <c r="J69" s="4" t="s">
        <v>83</v>
      </c>
      <c r="K69" s="5" t="s">
        <v>40</v>
      </c>
      <c r="L69" s="4">
        <v>5</v>
      </c>
      <c r="M69" s="4" t="s">
        <v>38</v>
      </c>
      <c r="N69" s="4">
        <v>211.2</v>
      </c>
      <c r="O69" s="4" t="s">
        <v>53</v>
      </c>
      <c r="P69" s="4" t="s">
        <v>77</v>
      </c>
      <c r="Q69" s="4" t="s">
        <v>52</v>
      </c>
      <c r="R69" s="4" t="s">
        <v>39</v>
      </c>
      <c r="S69" s="4" t="s">
        <v>48</v>
      </c>
      <c r="T69" s="4">
        <v>6</v>
      </c>
      <c r="U69" s="6">
        <f t="shared" si="12"/>
        <v>1.247538</v>
      </c>
      <c r="V69" s="4">
        <v>4</v>
      </c>
      <c r="W69" s="4">
        <v>8</v>
      </c>
      <c r="X69" s="6">
        <f t="shared" si="13"/>
        <v>1.997072</v>
      </c>
      <c r="Y69" s="4">
        <v>4</v>
      </c>
      <c r="Z69" s="4">
        <v>0.28768207245178101</v>
      </c>
      <c r="AA69" s="4">
        <v>2.6475694444444399E-2</v>
      </c>
      <c r="AB69" s="4">
        <v>21</v>
      </c>
      <c r="AC69" s="4">
        <f t="shared" si="14"/>
        <v>1.2859769999999999</v>
      </c>
      <c r="AD69" s="4">
        <v>4</v>
      </c>
      <c r="AE69" s="4">
        <v>21</v>
      </c>
      <c r="AF69" s="4">
        <f t="shared" si="15"/>
        <v>1.1865210000000002</v>
      </c>
      <c r="AG69" s="4">
        <v>4</v>
      </c>
      <c r="AH69" s="4">
        <v>0</v>
      </c>
      <c r="AI69" s="4">
        <v>1.7355832925000001E-3</v>
      </c>
    </row>
    <row r="70" spans="1:35" x14ac:dyDescent="0.4">
      <c r="A70" s="4">
        <v>69</v>
      </c>
      <c r="B70" s="4">
        <v>13</v>
      </c>
      <c r="C70" s="4" t="s">
        <v>72</v>
      </c>
      <c r="D70" s="4">
        <v>2018</v>
      </c>
      <c r="E70" s="4" t="s">
        <v>67</v>
      </c>
      <c r="F70" s="4">
        <v>16</v>
      </c>
      <c r="G70" s="4">
        <v>-93.764480000000006</v>
      </c>
      <c r="H70" s="4">
        <v>42.017583999999999</v>
      </c>
      <c r="I70" s="4" t="s">
        <v>78</v>
      </c>
      <c r="J70" s="4" t="s">
        <v>83</v>
      </c>
      <c r="K70" s="5" t="s">
        <v>40</v>
      </c>
      <c r="L70" s="4">
        <v>5</v>
      </c>
      <c r="M70" s="4" t="s">
        <v>38</v>
      </c>
      <c r="N70" s="4">
        <v>207.6</v>
      </c>
      <c r="O70" s="4" t="s">
        <v>53</v>
      </c>
      <c r="P70" s="4" t="s">
        <v>77</v>
      </c>
      <c r="Q70" s="4" t="s">
        <v>52</v>
      </c>
      <c r="R70" s="4" t="s">
        <v>39</v>
      </c>
      <c r="S70" s="4" t="s">
        <v>48</v>
      </c>
      <c r="T70" s="4">
        <v>2</v>
      </c>
      <c r="U70" s="6">
        <f t="shared" si="12"/>
        <v>0.41584599999999999</v>
      </c>
      <c r="V70" s="4">
        <v>4</v>
      </c>
      <c r="W70" s="4">
        <v>5</v>
      </c>
      <c r="X70" s="6">
        <f t="shared" si="13"/>
        <v>1.24817</v>
      </c>
      <c r="Y70" s="4">
        <v>4</v>
      </c>
      <c r="Z70" s="4">
        <v>0.916290731874155</v>
      </c>
      <c r="AA70" s="4">
        <v>2.6440999999999999E-2</v>
      </c>
      <c r="AB70" s="4">
        <v>18</v>
      </c>
      <c r="AC70" s="4">
        <f t="shared" si="14"/>
        <v>1.102266</v>
      </c>
      <c r="AD70" s="4">
        <v>4</v>
      </c>
      <c r="AE70" s="4">
        <v>18</v>
      </c>
      <c r="AF70" s="4">
        <f t="shared" si="15"/>
        <v>1.017018</v>
      </c>
      <c r="AG70" s="4">
        <v>4</v>
      </c>
      <c r="AH70" s="4">
        <v>0</v>
      </c>
      <c r="AI70" s="4">
        <v>1.7355832925000001E-3</v>
      </c>
    </row>
    <row r="71" spans="1:35" x14ac:dyDescent="0.4">
      <c r="A71" s="4">
        <v>70</v>
      </c>
      <c r="B71" s="4">
        <v>13</v>
      </c>
      <c r="C71" s="4" t="s">
        <v>72</v>
      </c>
      <c r="D71" s="4">
        <v>2018</v>
      </c>
      <c r="E71" s="4" t="s">
        <v>67</v>
      </c>
      <c r="F71" s="4">
        <v>16</v>
      </c>
      <c r="G71" s="4">
        <v>-93.764480000000006</v>
      </c>
      <c r="H71" s="4">
        <v>42.017583999999999</v>
      </c>
      <c r="I71" s="4" t="s">
        <v>78</v>
      </c>
      <c r="J71" s="4" t="s">
        <v>83</v>
      </c>
      <c r="K71" s="5" t="s">
        <v>40</v>
      </c>
      <c r="L71" s="4">
        <v>5</v>
      </c>
      <c r="M71" s="4" t="s">
        <v>38</v>
      </c>
      <c r="N71" s="4">
        <v>211.2</v>
      </c>
      <c r="O71" s="4" t="s">
        <v>53</v>
      </c>
      <c r="P71" s="4" t="s">
        <v>77</v>
      </c>
      <c r="Q71" s="4" t="s">
        <v>52</v>
      </c>
      <c r="R71" s="4" t="s">
        <v>39</v>
      </c>
      <c r="S71" s="4" t="s">
        <v>48</v>
      </c>
      <c r="T71" s="4">
        <v>2</v>
      </c>
      <c r="U71" s="6">
        <f t="shared" si="12"/>
        <v>0.41584599999999999</v>
      </c>
      <c r="V71" s="4">
        <v>4</v>
      </c>
      <c r="W71" s="4">
        <v>4</v>
      </c>
      <c r="X71" s="6">
        <f t="shared" si="13"/>
        <v>0.99853599999999998</v>
      </c>
      <c r="Y71" s="4">
        <v>4</v>
      </c>
      <c r="Z71" s="4">
        <v>0.69314718055994495</v>
      </c>
      <c r="AA71" s="4">
        <v>2.6409765625000001E-2</v>
      </c>
      <c r="AB71" s="4">
        <v>21</v>
      </c>
      <c r="AC71" s="4">
        <f t="shared" si="14"/>
        <v>1.2859769999999999</v>
      </c>
      <c r="AD71" s="4">
        <v>4</v>
      </c>
      <c r="AE71" s="4">
        <v>19</v>
      </c>
      <c r="AF71" s="4">
        <f t="shared" si="15"/>
        <v>1.0735190000000001</v>
      </c>
      <c r="AG71" s="4">
        <v>4</v>
      </c>
      <c r="AH71" s="4">
        <v>-0.100083458556983</v>
      </c>
      <c r="AI71" s="4">
        <v>1.7355832925000001E-3</v>
      </c>
    </row>
    <row r="72" spans="1:35" x14ac:dyDescent="0.4">
      <c r="A72" s="4">
        <v>71</v>
      </c>
      <c r="B72" s="4">
        <v>14</v>
      </c>
      <c r="C72" s="4" t="s">
        <v>73</v>
      </c>
      <c r="D72" s="4">
        <v>2019</v>
      </c>
      <c r="E72" s="4" t="s">
        <v>67</v>
      </c>
      <c r="F72" s="4">
        <v>17</v>
      </c>
      <c r="G72" s="4">
        <v>107.73333333333333</v>
      </c>
      <c r="H72" s="4">
        <v>35.200000000000003</v>
      </c>
      <c r="I72" s="4" t="s">
        <v>78</v>
      </c>
      <c r="J72" s="4" t="s">
        <v>83</v>
      </c>
      <c r="K72" s="5" t="s">
        <v>40</v>
      </c>
      <c r="L72" s="4">
        <v>8</v>
      </c>
      <c r="M72" s="4" t="s">
        <v>38</v>
      </c>
      <c r="N72" s="4">
        <v>101.25</v>
      </c>
      <c r="O72" s="4" t="s">
        <v>46</v>
      </c>
      <c r="P72" s="4" t="s">
        <v>47</v>
      </c>
      <c r="Q72" s="4" t="s">
        <v>52</v>
      </c>
      <c r="R72" s="4" t="s">
        <v>43</v>
      </c>
      <c r="S72" s="4" t="s">
        <v>49</v>
      </c>
      <c r="T72" s="6">
        <v>2.9800000000000004</v>
      </c>
      <c r="U72" s="6">
        <v>0.15588457268119871</v>
      </c>
      <c r="V72" s="4">
        <v>3</v>
      </c>
      <c r="W72" s="6">
        <v>3.6000000000000005</v>
      </c>
      <c r="X72" s="6">
        <v>0.34641016151377418</v>
      </c>
      <c r="Y72" s="4">
        <v>3</v>
      </c>
      <c r="Z72" s="4">
        <v>0.189010544944751</v>
      </c>
      <c r="AA72" s="4">
        <v>3.9925875924470798E-3</v>
      </c>
      <c r="AB72" s="6">
        <v>6</v>
      </c>
      <c r="AC72" s="6">
        <v>0.24248711305964224</v>
      </c>
      <c r="AD72" s="4">
        <v>3</v>
      </c>
      <c r="AE72" s="6">
        <v>6.3</v>
      </c>
      <c r="AF72" s="6">
        <v>0.15588457268119871</v>
      </c>
      <c r="AG72" s="4">
        <v>3</v>
      </c>
      <c r="AH72" s="4">
        <v>4.8790164169432E-2</v>
      </c>
      <c r="AI72" s="4">
        <v>7.4664323507180595E-4</v>
      </c>
    </row>
    <row r="73" spans="1:35" x14ac:dyDescent="0.4">
      <c r="A73" s="4">
        <v>72</v>
      </c>
      <c r="B73" s="4">
        <v>14</v>
      </c>
      <c r="C73" s="4" t="s">
        <v>73</v>
      </c>
      <c r="D73" s="4">
        <v>2019</v>
      </c>
      <c r="E73" s="4" t="s">
        <v>67</v>
      </c>
      <c r="F73" s="4">
        <v>17</v>
      </c>
      <c r="G73" s="4">
        <v>107.73333333333333</v>
      </c>
      <c r="H73" s="4">
        <v>35.200000000000003</v>
      </c>
      <c r="I73" s="4" t="s">
        <v>78</v>
      </c>
      <c r="J73" s="4" t="s">
        <v>83</v>
      </c>
      <c r="K73" s="5" t="s">
        <v>40</v>
      </c>
      <c r="L73" s="4">
        <v>8</v>
      </c>
      <c r="M73" s="4" t="s">
        <v>38</v>
      </c>
      <c r="N73" s="4">
        <v>101.25</v>
      </c>
      <c r="O73" s="4" t="s">
        <v>46</v>
      </c>
      <c r="P73" s="4" t="s">
        <v>47</v>
      </c>
      <c r="Q73" s="4" t="s">
        <v>52</v>
      </c>
      <c r="R73" s="4" t="s">
        <v>43</v>
      </c>
      <c r="S73" s="4" t="s">
        <v>49</v>
      </c>
      <c r="T73" s="6">
        <v>2.9800000000000004</v>
      </c>
      <c r="U73" s="6">
        <v>0.15588457268119871</v>
      </c>
      <c r="V73" s="4">
        <v>3</v>
      </c>
      <c r="W73" s="6">
        <v>3.6499999999999995</v>
      </c>
      <c r="X73" s="6">
        <v>0.17320508075689017</v>
      </c>
      <c r="Y73" s="4">
        <v>3</v>
      </c>
      <c r="Z73" s="4">
        <v>0.202803867077087</v>
      </c>
      <c r="AA73" s="4">
        <v>1.6623057932692001E-3</v>
      </c>
      <c r="AB73" s="6">
        <v>6</v>
      </c>
      <c r="AC73" s="6">
        <v>0.24248711305964224</v>
      </c>
      <c r="AD73" s="4">
        <v>3</v>
      </c>
      <c r="AE73" s="6">
        <v>6.55</v>
      </c>
      <c r="AF73" s="6">
        <v>0.1212435565298219</v>
      </c>
      <c r="AG73" s="4">
        <v>3</v>
      </c>
      <c r="AH73" s="4">
        <v>8.7705580419105394E-2</v>
      </c>
      <c r="AI73" s="4">
        <v>6.5601331399577404E-4</v>
      </c>
    </row>
    <row r="74" spans="1:35" x14ac:dyDescent="0.4">
      <c r="A74" s="4">
        <v>73</v>
      </c>
      <c r="B74" s="4">
        <v>14</v>
      </c>
      <c r="C74" s="4" t="s">
        <v>73</v>
      </c>
      <c r="D74" s="4">
        <v>2019</v>
      </c>
      <c r="E74" s="4" t="s">
        <v>67</v>
      </c>
      <c r="F74" s="4">
        <v>17</v>
      </c>
      <c r="G74" s="4">
        <v>107.73333333333333</v>
      </c>
      <c r="H74" s="4">
        <v>35.200000000000003</v>
      </c>
      <c r="I74" s="4" t="s">
        <v>78</v>
      </c>
      <c r="J74" s="4" t="s">
        <v>83</v>
      </c>
      <c r="K74" s="5" t="s">
        <v>40</v>
      </c>
      <c r="L74" s="4">
        <v>8</v>
      </c>
      <c r="M74" s="4" t="s">
        <v>38</v>
      </c>
      <c r="N74" s="4">
        <v>101.25</v>
      </c>
      <c r="O74" s="4" t="s">
        <v>46</v>
      </c>
      <c r="P74" s="4" t="s">
        <v>47</v>
      </c>
      <c r="Q74" s="4" t="s">
        <v>52</v>
      </c>
      <c r="R74" s="4" t="s">
        <v>43</v>
      </c>
      <c r="S74" s="4" t="s">
        <v>49</v>
      </c>
      <c r="T74" s="6">
        <v>2.9800000000000004</v>
      </c>
      <c r="U74" s="6">
        <v>0.15588457268119871</v>
      </c>
      <c r="V74" s="4">
        <v>3</v>
      </c>
      <c r="W74" s="6">
        <v>3.8899999999999997</v>
      </c>
      <c r="X74" s="6">
        <v>0.34641016151377729</v>
      </c>
      <c r="Y74" s="4">
        <v>3</v>
      </c>
      <c r="Z74" s="4">
        <v>0.26648585711304201</v>
      </c>
      <c r="AA74" s="4">
        <v>3.5506035860548698E-3</v>
      </c>
      <c r="AB74" s="6">
        <v>6</v>
      </c>
      <c r="AC74" s="6">
        <v>0.24248711305964224</v>
      </c>
      <c r="AD74" s="4">
        <v>3</v>
      </c>
      <c r="AE74" s="6">
        <v>6.21</v>
      </c>
      <c r="AF74" s="6">
        <v>0.15588457268119871</v>
      </c>
      <c r="AG74" s="4">
        <v>3</v>
      </c>
      <c r="AH74" s="4">
        <v>3.4401426717332297E-2</v>
      </c>
      <c r="AI74" s="4">
        <v>7.5261033707515503E-4</v>
      </c>
    </row>
    <row r="75" spans="1:35" x14ac:dyDescent="0.4">
      <c r="A75" s="4">
        <v>74</v>
      </c>
      <c r="B75" s="4">
        <v>14</v>
      </c>
      <c r="C75" s="4" t="s">
        <v>73</v>
      </c>
      <c r="D75" s="4">
        <v>2019</v>
      </c>
      <c r="E75" s="4" t="s">
        <v>67</v>
      </c>
      <c r="F75" s="4">
        <v>17</v>
      </c>
      <c r="G75" s="4">
        <v>107.73333333333333</v>
      </c>
      <c r="H75" s="4">
        <v>35.200000000000003</v>
      </c>
      <c r="I75" s="4" t="s">
        <v>78</v>
      </c>
      <c r="J75" s="4" t="s">
        <v>83</v>
      </c>
      <c r="K75" s="5" t="s">
        <v>41</v>
      </c>
      <c r="L75" s="4">
        <v>8</v>
      </c>
      <c r="M75" s="4" t="s">
        <v>38</v>
      </c>
      <c r="N75" s="4">
        <v>101.25</v>
      </c>
      <c r="O75" s="4" t="s">
        <v>46</v>
      </c>
      <c r="P75" s="4" t="s">
        <v>47</v>
      </c>
      <c r="Q75" s="4" t="s">
        <v>52</v>
      </c>
      <c r="R75" s="4" t="s">
        <v>43</v>
      </c>
      <c r="S75" s="4" t="s">
        <v>49</v>
      </c>
      <c r="T75" s="6">
        <v>3.2299999999999995</v>
      </c>
      <c r="U75" s="6">
        <v>0.27712812921102059</v>
      </c>
      <c r="V75" s="4">
        <v>3</v>
      </c>
      <c r="W75" s="6">
        <v>4.0299999999999994</v>
      </c>
      <c r="X75" s="6">
        <v>0.17320508075689017</v>
      </c>
      <c r="Y75" s="4">
        <v>3</v>
      </c>
      <c r="Z75" s="4">
        <v>0.221284238724026</v>
      </c>
      <c r="AA75" s="4">
        <v>3.0657797681608099E-3</v>
      </c>
      <c r="AB75" s="6">
        <v>6.39</v>
      </c>
      <c r="AC75" s="6">
        <v>0.20784609690826544</v>
      </c>
      <c r="AD75" s="4">
        <v>3</v>
      </c>
      <c r="AE75" s="6">
        <v>6.67</v>
      </c>
      <c r="AF75" s="6">
        <v>0.15588457268119871</v>
      </c>
      <c r="AG75" s="4">
        <v>3</v>
      </c>
      <c r="AH75" s="4">
        <v>4.2885591538088901E-2</v>
      </c>
      <c r="AI75" s="4">
        <v>5.3552379466702705E-4</v>
      </c>
    </row>
    <row r="76" spans="1:35" x14ac:dyDescent="0.4">
      <c r="A76" s="4">
        <v>75</v>
      </c>
      <c r="B76" s="4">
        <v>14</v>
      </c>
      <c r="C76" s="4" t="s">
        <v>73</v>
      </c>
      <c r="D76" s="4">
        <v>2019</v>
      </c>
      <c r="E76" s="4" t="s">
        <v>67</v>
      </c>
      <c r="F76" s="4">
        <v>17</v>
      </c>
      <c r="G76" s="4">
        <v>107.73333333333333</v>
      </c>
      <c r="H76" s="4">
        <v>35.200000000000003</v>
      </c>
      <c r="I76" s="4" t="s">
        <v>78</v>
      </c>
      <c r="J76" s="4" t="s">
        <v>83</v>
      </c>
      <c r="K76" s="5" t="s">
        <v>41</v>
      </c>
      <c r="L76" s="4">
        <v>8</v>
      </c>
      <c r="M76" s="4" t="s">
        <v>38</v>
      </c>
      <c r="N76" s="4">
        <v>101.25</v>
      </c>
      <c r="O76" s="4" t="s">
        <v>46</v>
      </c>
      <c r="P76" s="4" t="s">
        <v>47</v>
      </c>
      <c r="Q76" s="4" t="s">
        <v>52</v>
      </c>
      <c r="R76" s="4" t="s">
        <v>43</v>
      </c>
      <c r="S76" s="4" t="s">
        <v>49</v>
      </c>
      <c r="T76" s="6">
        <v>3.2299999999999995</v>
      </c>
      <c r="U76" s="6">
        <v>0.27712812921102059</v>
      </c>
      <c r="V76" s="4">
        <v>3</v>
      </c>
      <c r="W76" s="6">
        <v>3.6800000000000006</v>
      </c>
      <c r="X76" s="6">
        <v>0.34641016151377418</v>
      </c>
      <c r="Y76" s="4">
        <v>3</v>
      </c>
      <c r="Z76" s="4">
        <v>0.130430614946274</v>
      </c>
      <c r="AA76" s="4">
        <v>5.3982033803058197E-3</v>
      </c>
      <c r="AB76" s="6">
        <v>6.39</v>
      </c>
      <c r="AC76" s="6">
        <v>0.20784609690826544</v>
      </c>
      <c r="AD76" s="4">
        <v>3</v>
      </c>
      <c r="AE76" s="6">
        <v>6.62</v>
      </c>
      <c r="AF76" s="6">
        <v>0.20784609690826544</v>
      </c>
      <c r="AG76" s="4">
        <v>3</v>
      </c>
      <c r="AH76" s="4">
        <v>3.5361101559473501E-2</v>
      </c>
      <c r="AI76" s="4">
        <v>6.8225704554316204E-4</v>
      </c>
    </row>
    <row r="77" spans="1:35" x14ac:dyDescent="0.4">
      <c r="A77" s="4">
        <v>76</v>
      </c>
      <c r="B77" s="4">
        <v>14</v>
      </c>
      <c r="C77" s="4" t="s">
        <v>73</v>
      </c>
      <c r="D77" s="4">
        <v>2019</v>
      </c>
      <c r="E77" s="4" t="s">
        <v>67</v>
      </c>
      <c r="F77" s="4">
        <v>17</v>
      </c>
      <c r="G77" s="4">
        <v>107.73333333333333</v>
      </c>
      <c r="H77" s="4">
        <v>35.200000000000003</v>
      </c>
      <c r="I77" s="4" t="s">
        <v>78</v>
      </c>
      <c r="J77" s="4" t="s">
        <v>83</v>
      </c>
      <c r="K77" s="5" t="s">
        <v>41</v>
      </c>
      <c r="L77" s="4">
        <v>8</v>
      </c>
      <c r="M77" s="4" t="s">
        <v>38</v>
      </c>
      <c r="N77" s="4">
        <v>101.25</v>
      </c>
      <c r="O77" s="4" t="s">
        <v>46</v>
      </c>
      <c r="P77" s="4" t="s">
        <v>47</v>
      </c>
      <c r="Q77" s="4" t="s">
        <v>52</v>
      </c>
      <c r="R77" s="4" t="s">
        <v>43</v>
      </c>
      <c r="S77" s="4" t="s">
        <v>49</v>
      </c>
      <c r="T77" s="6">
        <v>3.2299999999999995</v>
      </c>
      <c r="U77" s="6">
        <v>0.27712812921102059</v>
      </c>
      <c r="V77" s="4">
        <v>3</v>
      </c>
      <c r="W77" s="6">
        <v>3.7600000000000007</v>
      </c>
      <c r="X77" s="6">
        <v>0.39837168574083942</v>
      </c>
      <c r="Y77" s="4">
        <v>3</v>
      </c>
      <c r="Z77" s="4">
        <v>0.151936820167238</v>
      </c>
      <c r="AA77" s="4">
        <v>6.1863234752345397E-3</v>
      </c>
      <c r="AB77" s="6">
        <v>6.39</v>
      </c>
      <c r="AC77" s="6">
        <v>0.20784609690826544</v>
      </c>
      <c r="AD77" s="4">
        <v>3</v>
      </c>
      <c r="AE77" s="6">
        <v>6.21</v>
      </c>
      <c r="AF77" s="6">
        <v>0.1212435565298219</v>
      </c>
      <c r="AG77" s="4">
        <v>3</v>
      </c>
      <c r="AH77" s="4">
        <v>-2.8573372444056E-2</v>
      </c>
      <c r="AI77" s="4">
        <v>4.79737383091049E-4</v>
      </c>
    </row>
    <row r="78" spans="1:35" x14ac:dyDescent="0.4">
      <c r="A78" s="4">
        <v>77</v>
      </c>
      <c r="B78" s="4">
        <v>15</v>
      </c>
      <c r="C78" s="4" t="s">
        <v>74</v>
      </c>
      <c r="D78" s="4">
        <v>2024</v>
      </c>
      <c r="E78" s="4" t="s">
        <v>75</v>
      </c>
      <c r="F78" s="4">
        <v>18</v>
      </c>
      <c r="G78" s="4">
        <v>-103.21833333333333</v>
      </c>
      <c r="H78" s="4">
        <v>34.599722222222226</v>
      </c>
      <c r="I78" s="4" t="s">
        <v>80</v>
      </c>
      <c r="J78" s="4" t="s">
        <v>84</v>
      </c>
      <c r="K78" s="5" t="s">
        <v>40</v>
      </c>
      <c r="L78" s="4">
        <v>5</v>
      </c>
      <c r="M78" s="4" t="s">
        <v>38</v>
      </c>
      <c r="N78" s="4">
        <v>200</v>
      </c>
      <c r="O78" s="4" t="s">
        <v>46</v>
      </c>
      <c r="P78" s="4" t="s">
        <v>77</v>
      </c>
      <c r="Q78" s="4" t="s">
        <v>65</v>
      </c>
      <c r="R78" s="4" t="s">
        <v>59</v>
      </c>
      <c r="S78" s="4" t="s">
        <v>48</v>
      </c>
      <c r="T78" s="6">
        <v>1.5759999999999998</v>
      </c>
      <c r="U78" s="6">
        <v>0.25599999999999989</v>
      </c>
      <c r="V78" s="4">
        <v>4</v>
      </c>
      <c r="W78" s="6">
        <v>2</v>
      </c>
      <c r="X78" s="6">
        <v>0.4799999999999997</v>
      </c>
      <c r="Y78" s="4">
        <v>4</v>
      </c>
      <c r="Z78" s="4">
        <v>0.23572233352107</v>
      </c>
      <c r="AA78" s="4">
        <v>2.0963050793142101E-2</v>
      </c>
      <c r="AB78" s="6">
        <v>6.8559999999999999</v>
      </c>
      <c r="AC78" s="6">
        <v>0.19199999999999875</v>
      </c>
      <c r="AD78" s="4">
        <v>4</v>
      </c>
      <c r="AE78" s="6">
        <v>7.5760000000000005</v>
      </c>
      <c r="AF78" s="6">
        <v>0.30399999999999922</v>
      </c>
      <c r="AG78" s="4">
        <v>4</v>
      </c>
      <c r="AH78" s="4">
        <v>9.9805757916486396E-2</v>
      </c>
      <c r="AI78" s="4">
        <v>5.9795037135550904E-4</v>
      </c>
    </row>
    <row r="79" spans="1:35" x14ac:dyDescent="0.4">
      <c r="A79" s="4">
        <v>78</v>
      </c>
      <c r="B79" s="4">
        <v>15</v>
      </c>
      <c r="C79" s="4" t="s">
        <v>74</v>
      </c>
      <c r="D79" s="4">
        <v>2024</v>
      </c>
      <c r="E79" s="4" t="s">
        <v>75</v>
      </c>
      <c r="F79" s="4">
        <v>18</v>
      </c>
      <c r="G79" s="4">
        <v>-103.21833333333333</v>
      </c>
      <c r="H79" s="4">
        <v>34.599722222222226</v>
      </c>
      <c r="I79" s="4" t="s">
        <v>80</v>
      </c>
      <c r="J79" s="4" t="s">
        <v>84</v>
      </c>
      <c r="K79" s="5" t="s">
        <v>40</v>
      </c>
      <c r="L79" s="4">
        <v>5</v>
      </c>
      <c r="M79" s="4" t="s">
        <v>38</v>
      </c>
      <c r="N79" s="4">
        <v>200</v>
      </c>
      <c r="O79" s="4" t="s">
        <v>46</v>
      </c>
      <c r="P79" s="4" t="s">
        <v>77</v>
      </c>
      <c r="Q79" s="4" t="s">
        <v>65</v>
      </c>
      <c r="R79" s="4" t="s">
        <v>39</v>
      </c>
      <c r="S79" s="4" t="s">
        <v>48</v>
      </c>
      <c r="T79" s="6">
        <v>1.5759999999999998</v>
      </c>
      <c r="U79" s="6">
        <v>0.25599999999999989</v>
      </c>
      <c r="V79" s="4">
        <v>4</v>
      </c>
      <c r="W79" s="6">
        <v>2.2000000000000002</v>
      </c>
      <c r="X79" s="6">
        <v>0.35200000000000031</v>
      </c>
      <c r="Y79" s="4">
        <v>4</v>
      </c>
      <c r="Z79" s="4">
        <v>0.33103251332539502</v>
      </c>
      <c r="AA79" s="4">
        <v>1.2963050793142099E-2</v>
      </c>
      <c r="AB79" s="6">
        <v>6.8559999999999999</v>
      </c>
      <c r="AC79" s="6">
        <v>0.19199999999999875</v>
      </c>
      <c r="AD79" s="4">
        <v>4</v>
      </c>
      <c r="AE79" s="6">
        <v>7.5760000000000005</v>
      </c>
      <c r="AF79" s="6">
        <v>0.43199999999999933</v>
      </c>
      <c r="AG79" s="4">
        <v>4</v>
      </c>
      <c r="AH79" s="4">
        <v>9.9805757916486396E-2</v>
      </c>
      <c r="AI79" s="4">
        <v>1.0078611906898199E-3</v>
      </c>
    </row>
    <row r="80" spans="1:35" x14ac:dyDescent="0.4">
      <c r="A80" s="4">
        <v>79</v>
      </c>
      <c r="B80" s="4">
        <v>15</v>
      </c>
      <c r="C80" s="4" t="s">
        <v>74</v>
      </c>
      <c r="D80" s="4">
        <v>2024</v>
      </c>
      <c r="E80" s="4" t="s">
        <v>75</v>
      </c>
      <c r="F80" s="4">
        <v>18</v>
      </c>
      <c r="G80" s="4">
        <v>-103.21833333333333</v>
      </c>
      <c r="H80" s="4">
        <v>34.599722222222226</v>
      </c>
      <c r="I80" s="4" t="s">
        <v>80</v>
      </c>
      <c r="J80" s="4" t="s">
        <v>84</v>
      </c>
      <c r="K80" s="5" t="s">
        <v>40</v>
      </c>
      <c r="L80" s="4">
        <v>5</v>
      </c>
      <c r="M80" s="4" t="s">
        <v>38</v>
      </c>
      <c r="N80" s="4">
        <v>200</v>
      </c>
      <c r="O80" s="4" t="s">
        <v>46</v>
      </c>
      <c r="P80" s="4" t="s">
        <v>77</v>
      </c>
      <c r="Q80" s="4" t="s">
        <v>65</v>
      </c>
      <c r="R80" s="4" t="s">
        <v>59</v>
      </c>
      <c r="S80" s="4" t="s">
        <v>48</v>
      </c>
      <c r="T80" s="6">
        <v>1.5759999999999998</v>
      </c>
      <c r="U80" s="6">
        <v>0.25599999999999989</v>
      </c>
      <c r="V80" s="4">
        <v>4</v>
      </c>
      <c r="W80" s="6">
        <v>2.2000000000000002</v>
      </c>
      <c r="X80" s="6">
        <v>0.19200000000000017</v>
      </c>
      <c r="Y80" s="4">
        <v>4</v>
      </c>
      <c r="Z80" s="4">
        <v>0.33103251332539502</v>
      </c>
      <c r="AA80" s="4">
        <v>8.4671830245470793E-3</v>
      </c>
      <c r="AB80" s="6">
        <v>6.8559999999999999</v>
      </c>
      <c r="AC80" s="6">
        <v>0.19199999999999875</v>
      </c>
      <c r="AD80" s="4">
        <v>4</v>
      </c>
      <c r="AE80" s="6">
        <v>7.64</v>
      </c>
      <c r="AF80" s="6">
        <v>0.30399999999999922</v>
      </c>
      <c r="AG80" s="4">
        <v>4</v>
      </c>
      <c r="AH80" s="4">
        <v>0.10769016144063499</v>
      </c>
      <c r="AI80" s="4">
        <v>5.9165925162964E-4</v>
      </c>
    </row>
    <row r="81" spans="1:35" x14ac:dyDescent="0.4">
      <c r="A81" s="4">
        <v>80</v>
      </c>
      <c r="B81" s="4">
        <v>15</v>
      </c>
      <c r="C81" s="4" t="s">
        <v>74</v>
      </c>
      <c r="D81" s="4">
        <v>2024</v>
      </c>
      <c r="E81" s="4" t="s">
        <v>75</v>
      </c>
      <c r="F81" s="4">
        <v>18</v>
      </c>
      <c r="G81" s="4">
        <v>-103.21833333333333</v>
      </c>
      <c r="H81" s="4">
        <v>34.599722222222226</v>
      </c>
      <c r="I81" s="4" t="s">
        <v>80</v>
      </c>
      <c r="J81" s="4" t="s">
        <v>84</v>
      </c>
      <c r="K81" s="5" t="s">
        <v>41</v>
      </c>
      <c r="L81" s="4">
        <v>5</v>
      </c>
      <c r="M81" s="4" t="s">
        <v>38</v>
      </c>
      <c r="N81" s="4">
        <v>200</v>
      </c>
      <c r="O81" s="4" t="s">
        <v>46</v>
      </c>
      <c r="P81" s="4" t="s">
        <v>77</v>
      </c>
      <c r="Q81" s="4" t="s">
        <v>65</v>
      </c>
      <c r="R81" s="4" t="s">
        <v>59</v>
      </c>
      <c r="S81" s="4" t="s">
        <v>48</v>
      </c>
      <c r="T81" s="6">
        <v>0.8640000000000001</v>
      </c>
      <c r="U81" s="6">
        <v>0.19199999999999981</v>
      </c>
      <c r="V81" s="4">
        <v>4</v>
      </c>
      <c r="W81" s="6">
        <v>0.90399999999999991</v>
      </c>
      <c r="X81" s="6">
        <v>0.27200000000000024</v>
      </c>
      <c r="Y81" s="4">
        <v>4</v>
      </c>
      <c r="Z81" s="4">
        <v>4.5256591588120898E-2</v>
      </c>
      <c r="AA81" s="4">
        <v>3.4978618161848399E-2</v>
      </c>
      <c r="AB81" s="6">
        <v>6.7040000000000006</v>
      </c>
      <c r="AC81" s="6">
        <v>0.1759999999999991</v>
      </c>
      <c r="AD81" s="4">
        <v>4</v>
      </c>
      <c r="AE81" s="6">
        <v>7.0480000000000009</v>
      </c>
      <c r="AF81" s="6">
        <v>0.30399999999999922</v>
      </c>
      <c r="AG81" s="4">
        <v>4</v>
      </c>
      <c r="AH81" s="4">
        <v>5.0920090427256898E-2</v>
      </c>
      <c r="AI81" s="4">
        <v>6.3735641412584402E-4</v>
      </c>
    </row>
    <row r="82" spans="1:35" x14ac:dyDescent="0.4">
      <c r="A82" s="4">
        <v>81</v>
      </c>
      <c r="B82" s="4">
        <v>15</v>
      </c>
      <c r="C82" s="4" t="s">
        <v>74</v>
      </c>
      <c r="D82" s="4">
        <v>2024</v>
      </c>
      <c r="E82" s="4" t="s">
        <v>75</v>
      </c>
      <c r="F82" s="4">
        <v>18</v>
      </c>
      <c r="G82" s="4">
        <v>-103.21833333333333</v>
      </c>
      <c r="H82" s="4">
        <v>34.599722222222226</v>
      </c>
      <c r="I82" s="4" t="s">
        <v>80</v>
      </c>
      <c r="J82" s="4" t="s">
        <v>84</v>
      </c>
      <c r="K82" s="5" t="s">
        <v>41</v>
      </c>
      <c r="L82" s="4">
        <v>5</v>
      </c>
      <c r="M82" s="4" t="s">
        <v>38</v>
      </c>
      <c r="N82" s="4">
        <v>200</v>
      </c>
      <c r="O82" s="4" t="s">
        <v>46</v>
      </c>
      <c r="P82" s="4" t="s">
        <v>77</v>
      </c>
      <c r="Q82" s="4" t="s">
        <v>65</v>
      </c>
      <c r="R82" s="4" t="s">
        <v>39</v>
      </c>
      <c r="S82" s="4" t="s">
        <v>48</v>
      </c>
      <c r="T82" s="6">
        <v>0.8640000000000001</v>
      </c>
      <c r="U82" s="6">
        <v>0.19199999999999981</v>
      </c>
      <c r="V82" s="4">
        <v>4</v>
      </c>
      <c r="W82" s="6">
        <v>1.0640000000000001</v>
      </c>
      <c r="X82" s="6">
        <v>0.14399999999999977</v>
      </c>
      <c r="Y82" s="4">
        <v>4</v>
      </c>
      <c r="Z82" s="4">
        <v>0.20445141830205699</v>
      </c>
      <c r="AA82" s="4">
        <v>1.69594205573795E-2</v>
      </c>
      <c r="AB82" s="6">
        <v>6.7040000000000006</v>
      </c>
      <c r="AC82" s="6">
        <v>0.1759999999999991</v>
      </c>
      <c r="AD82" s="4">
        <v>4</v>
      </c>
      <c r="AE82" s="6">
        <v>6.7360000000000007</v>
      </c>
      <c r="AF82" s="6">
        <v>0.24000000000000057</v>
      </c>
      <c r="AG82" s="4">
        <v>4</v>
      </c>
      <c r="AH82" s="4">
        <v>5.95239852729535E-3</v>
      </c>
      <c r="AI82" s="4">
        <v>4.8949849185455697E-4</v>
      </c>
    </row>
    <row r="83" spans="1:35" x14ac:dyDescent="0.4">
      <c r="A83" s="4">
        <v>82</v>
      </c>
      <c r="B83" s="4">
        <v>15</v>
      </c>
      <c r="C83" s="4" t="s">
        <v>74</v>
      </c>
      <c r="D83" s="4">
        <v>2024</v>
      </c>
      <c r="E83" s="4" t="s">
        <v>75</v>
      </c>
      <c r="F83" s="4">
        <v>18</v>
      </c>
      <c r="G83" s="4">
        <v>-103.21833333333333</v>
      </c>
      <c r="H83" s="4">
        <v>34.599722222222226</v>
      </c>
      <c r="I83" s="4" t="s">
        <v>80</v>
      </c>
      <c r="J83" s="4" t="s">
        <v>84</v>
      </c>
      <c r="K83" s="5" t="s">
        <v>41</v>
      </c>
      <c r="L83" s="4">
        <v>5</v>
      </c>
      <c r="M83" s="4" t="s">
        <v>38</v>
      </c>
      <c r="N83" s="4">
        <v>200</v>
      </c>
      <c r="O83" s="4" t="s">
        <v>46</v>
      </c>
      <c r="P83" s="4" t="s">
        <v>77</v>
      </c>
      <c r="Q83" s="4" t="s">
        <v>65</v>
      </c>
      <c r="R83" s="4" t="s">
        <v>59</v>
      </c>
      <c r="S83" s="4" t="s">
        <v>48</v>
      </c>
      <c r="T83" s="6">
        <v>0.8640000000000001</v>
      </c>
      <c r="U83" s="6">
        <v>0.19199999999999981</v>
      </c>
      <c r="V83" s="4">
        <v>4</v>
      </c>
      <c r="W83" s="6">
        <v>1.0960000000000001</v>
      </c>
      <c r="X83" s="6">
        <v>0.15999999999999978</v>
      </c>
      <c r="Y83" s="4">
        <v>4</v>
      </c>
      <c r="Z83" s="4">
        <v>0.241492689982406</v>
      </c>
      <c r="AA83" s="4">
        <v>1.7634935210692801E-2</v>
      </c>
      <c r="AB83" s="6">
        <v>6.7040000000000006</v>
      </c>
      <c r="AC83" s="6">
        <v>0.1759999999999991</v>
      </c>
      <c r="AD83" s="4">
        <v>4</v>
      </c>
      <c r="AE83" s="6">
        <v>6.7920000000000007</v>
      </c>
      <c r="AF83" s="6">
        <v>0.19199999999999875</v>
      </c>
      <c r="AG83" s="4">
        <v>4</v>
      </c>
      <c r="AH83" s="4">
        <v>1.3343415173684399E-2</v>
      </c>
      <c r="AI83" s="4">
        <v>3.7240603540473702E-4</v>
      </c>
    </row>
    <row r="84" spans="1:35" x14ac:dyDescent="0.4">
      <c r="AB84" s="6"/>
    </row>
    <row r="85" spans="1:35" x14ac:dyDescent="0.4">
      <c r="AB85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天逸 邱</dc:creator>
  <cp:lastModifiedBy>天逸 邱</cp:lastModifiedBy>
  <dcterms:created xsi:type="dcterms:W3CDTF">2024-02-24T06:21:26Z</dcterms:created>
  <dcterms:modified xsi:type="dcterms:W3CDTF">2024-04-30T07:23:26Z</dcterms:modified>
</cp:coreProperties>
</file>