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nyuwu/Desktop/MLDS/23Fall/MLDS 400_Everything Starts with Data/Project/"/>
    </mc:Choice>
  </mc:AlternateContent>
  <xr:revisionPtr revIDLastSave="0" documentId="13_ncr:1_{40C56BAD-513C-5F4F-8268-84FA23FE83B6}" xr6:coauthVersionLast="47" xr6:coauthVersionMax="47" xr10:uidLastSave="{00000000-0000-0000-0000-000000000000}"/>
  <bookViews>
    <workbookView xWindow="940" yWindow="500" windowWidth="20540" windowHeight="20500" xr2:uid="{240897A1-42E0-4393-BF5B-4B7B745622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29" i="1" s="1"/>
  <c r="B22" i="1"/>
  <c r="B12" i="1"/>
  <c r="B11" i="1"/>
  <c r="B14" i="1" s="1"/>
  <c r="B24" i="1" s="1"/>
  <c r="B4" i="1"/>
  <c r="B31" i="1" l="1"/>
</calcChain>
</file>

<file path=xl/sharedStrings.xml><?xml version="1.0" encoding="utf-8"?>
<sst xmlns="http://schemas.openxmlformats.org/spreadsheetml/2006/main" count="19" uniqueCount="19">
  <si>
    <t>US Clothing Market Size</t>
  </si>
  <si>
    <t>CAGR</t>
  </si>
  <si>
    <t># of Dillards Stores</t>
  </si>
  <si>
    <t>Proj. Annual Mkt.</t>
  </si>
  <si>
    <t>% Stores Successful</t>
  </si>
  <si>
    <t>Dillards 2022 Revenue</t>
  </si>
  <si>
    <t>Revenue / location</t>
  </si>
  <si>
    <t>Dillards 2022 OpEx</t>
  </si>
  <si>
    <t>OpEx / location</t>
  </si>
  <si>
    <t>Margin / location</t>
  </si>
  <si>
    <t>Proj. Successful Stores</t>
  </si>
  <si>
    <t>Planned Expansion</t>
  </si>
  <si>
    <t>Fixed opening costs</t>
  </si>
  <si>
    <t>Rent / sq ft.</t>
  </si>
  <si>
    <t>Typical sq. ft. of store</t>
  </si>
  <si>
    <t>Annual Profit / store</t>
  </si>
  <si>
    <t>ROI</t>
  </si>
  <si>
    <t>from model</t>
  </si>
  <si>
    <t>Yearly 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</si>
</sst>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6" formatCode="_(&quot;$&quot;* #,##0.00_);_(&quot;$&quot;* \(#,##0.00\);_(&quot;$&quot;* &quot;-&quot;??_);_(@_)"/>
  </numFmts>
  <fonts count="3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76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10" fontId="0" fillId="0" borderId="0" xfId="0" applyNumberFormat="1"/>
    <xf numFmtId="176" fontId="0" fillId="0" borderId="0" xfId="2" applyFont="1"/>
    <xf numFmtId="176" fontId="0" fillId="0" borderId="0" xfId="0" applyNumberFormat="1"/>
  </cellXfs>
  <cellStyles count="3">
    <cellStyle name="常规" xfId="0" builtinId="0"/>
    <cellStyle name="货币" xfId="2" builtinId="4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6FFCD-1168-402E-A03A-EC8878D8A1A2}">
  <dimension ref="A2:C31"/>
  <sheetViews>
    <sheetView showGridLines="0" tabSelected="1" workbookViewId="0">
      <selection activeCell="G39" sqref="G39"/>
    </sheetView>
  </sheetViews>
  <sheetFormatPr baseColWidth="10" defaultColWidth="8.83203125" defaultRowHeight="15"/>
  <cols>
    <col min="1" max="1" width="20.5" bestFit="1" customWidth="1"/>
    <col min="2" max="2" width="19.1640625" bestFit="1" customWidth="1"/>
  </cols>
  <sheetData>
    <row r="2" spans="1:2">
      <c r="A2" t="s">
        <v>0</v>
      </c>
      <c r="B2" s="3">
        <v>351400000000</v>
      </c>
    </row>
    <row r="3" spans="1:2">
      <c r="A3" t="s">
        <v>1</v>
      </c>
      <c r="B3" s="2">
        <v>1.9300000000000001E-2</v>
      </c>
    </row>
    <row r="4" spans="1:2">
      <c r="A4" t="s">
        <v>3</v>
      </c>
      <c r="B4" s="3">
        <f>B2*(1+B3)</f>
        <v>358182020000.00006</v>
      </c>
    </row>
    <row r="6" spans="1:2">
      <c r="A6" t="s">
        <v>5</v>
      </c>
      <c r="B6" s="3">
        <v>6900000000</v>
      </c>
    </row>
    <row r="7" spans="1:2">
      <c r="A7" t="s">
        <v>7</v>
      </c>
      <c r="B7" s="3">
        <v>1674000000</v>
      </c>
    </row>
    <row r="9" spans="1:2">
      <c r="A9" t="s">
        <v>2</v>
      </c>
      <c r="B9">
        <v>277</v>
      </c>
    </row>
    <row r="11" spans="1:2">
      <c r="A11" t="s">
        <v>6</v>
      </c>
      <c r="B11" s="3">
        <f>B6/B9</f>
        <v>24909747.292418774</v>
      </c>
    </row>
    <row r="12" spans="1:2">
      <c r="A12" t="s">
        <v>8</v>
      </c>
      <c r="B12" s="3">
        <f>B7/B9</f>
        <v>6043321.2996389894</v>
      </c>
    </row>
    <row r="13" spans="1:2">
      <c r="B13" s="3"/>
    </row>
    <row r="14" spans="1:2">
      <c r="A14" t="s">
        <v>9</v>
      </c>
      <c r="B14" s="3">
        <f>B11-B12</f>
        <v>18866425.992779784</v>
      </c>
    </row>
    <row r="16" spans="1:2">
      <c r="A16" t="s">
        <v>11</v>
      </c>
      <c r="B16">
        <f>B9*(B3)</f>
        <v>5.3461000000000007</v>
      </c>
    </row>
    <row r="17" spans="1:3">
      <c r="A17" t="s">
        <v>12</v>
      </c>
      <c r="B17" s="3">
        <v>100000</v>
      </c>
    </row>
    <row r="19" spans="1:3">
      <c r="A19" t="s">
        <v>13</v>
      </c>
      <c r="B19" s="3">
        <v>61.4</v>
      </c>
    </row>
    <row r="20" spans="1:3">
      <c r="A20" t="s">
        <v>14</v>
      </c>
      <c r="B20" s="1">
        <v>250000</v>
      </c>
    </row>
    <row r="22" spans="1:3">
      <c r="A22" t="s">
        <v>18</v>
      </c>
      <c r="B22" s="3">
        <f>B19*B20</f>
        <v>15350000</v>
      </c>
    </row>
    <row r="24" spans="1:3">
      <c r="A24" t="s">
        <v>15</v>
      </c>
      <c r="B24" s="4">
        <f>B14-B17-B22</f>
        <v>3416425.9927797839</v>
      </c>
    </row>
    <row r="27" spans="1:3">
      <c r="A27" t="s">
        <v>4</v>
      </c>
      <c r="B27" s="2">
        <v>0.153</v>
      </c>
      <c r="C27" t="s">
        <v>17</v>
      </c>
    </row>
    <row r="29" spans="1:3">
      <c r="A29" t="s">
        <v>10</v>
      </c>
      <c r="B29">
        <f>B16*B27</f>
        <v>0.81795330000000011</v>
      </c>
    </row>
    <row r="31" spans="1:3">
      <c r="A31" t="s">
        <v>16</v>
      </c>
      <c r="B31" s="4">
        <f>B29*B24</f>
        <v>2794476.915000001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nawaf shatrat</dc:creator>
  <cp:lastModifiedBy>Tianyu Wu</cp:lastModifiedBy>
  <dcterms:created xsi:type="dcterms:W3CDTF">2023-12-06T16:51:09Z</dcterms:created>
  <dcterms:modified xsi:type="dcterms:W3CDTF">2023-12-08T18:18:57Z</dcterms:modified>
</cp:coreProperties>
</file>