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hislain girard\Documents\dossier école\2016-2017\"/>
    </mc:Choice>
  </mc:AlternateContent>
  <bookViews>
    <workbookView xWindow="0" yWindow="0" windowWidth="20490" windowHeight="753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Feuil1!$A$1:$L$35</definedName>
  </definedNames>
  <calcPr calcId="162913"/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J41" i="1"/>
  <c r="K41" i="1"/>
  <c r="L41" i="1"/>
  <c r="M41" i="1"/>
  <c r="C41" i="1"/>
  <c r="X23" i="1" l="1"/>
  <c r="X24" i="1"/>
  <c r="X25" i="1"/>
  <c r="X26" i="1"/>
  <c r="X27" i="1"/>
  <c r="X28" i="1"/>
  <c r="X29" i="1"/>
  <c r="X22" i="1"/>
  <c r="W23" i="1"/>
  <c r="W24" i="1"/>
  <c r="W25" i="1"/>
  <c r="W26" i="1"/>
  <c r="W27" i="1"/>
  <c r="W28" i="1"/>
  <c r="W29" i="1"/>
  <c r="W22" i="1"/>
  <c r="V23" i="1"/>
  <c r="V24" i="1"/>
  <c r="V25" i="1"/>
  <c r="V26" i="1"/>
  <c r="V27" i="1"/>
  <c r="V28" i="1"/>
  <c r="V29" i="1"/>
  <c r="V22" i="1"/>
  <c r="U23" i="1"/>
  <c r="U24" i="1"/>
  <c r="U25" i="1"/>
  <c r="U26" i="1"/>
  <c r="U27" i="1"/>
  <c r="U28" i="1"/>
  <c r="U29" i="1"/>
  <c r="U22" i="1"/>
  <c r="T23" i="1"/>
  <c r="T24" i="1"/>
  <c r="T25" i="1"/>
  <c r="T26" i="1"/>
  <c r="T27" i="1"/>
  <c r="T28" i="1"/>
  <c r="T29" i="1"/>
  <c r="T22" i="1"/>
  <c r="Q23" i="1"/>
  <c r="Q24" i="1"/>
  <c r="Q25" i="1"/>
  <c r="Q26" i="1"/>
  <c r="Q27" i="1"/>
  <c r="Q28" i="1"/>
  <c r="Q29" i="1"/>
  <c r="Q22" i="1"/>
  <c r="P23" i="1"/>
  <c r="P24" i="1"/>
  <c r="P25" i="1"/>
  <c r="P26" i="1"/>
  <c r="P27" i="1"/>
  <c r="P28" i="1"/>
  <c r="P29" i="1"/>
  <c r="P22" i="1"/>
  <c r="R23" i="1"/>
  <c r="R24" i="1"/>
  <c r="R25" i="1"/>
  <c r="R26" i="1"/>
  <c r="R27" i="1"/>
  <c r="R28" i="1"/>
  <c r="R29" i="1"/>
  <c r="R22" i="1"/>
  <c r="O25" i="1" l="1"/>
  <c r="O24" i="1"/>
  <c r="O23" i="1"/>
  <c r="O26" i="1"/>
  <c r="O27" i="1"/>
  <c r="O28" i="1"/>
  <c r="O29" i="1"/>
  <c r="O22" i="1"/>
</calcChain>
</file>

<file path=xl/sharedStrings.xml><?xml version="1.0" encoding="utf-8"?>
<sst xmlns="http://schemas.openxmlformats.org/spreadsheetml/2006/main" count="208" uniqueCount="60">
  <si>
    <t>Spécialités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</si>
  <si>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</si>
  <si>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</si>
  <si>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</si>
  <si>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</si>
  <si>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</si>
  <si>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</si>
  <si>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</si>
  <si>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</si>
  <si>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</si>
  <si>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</si>
  <si>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8 h 00 
à
9 h 00</t>
  </si>
  <si>
    <t>9 h 00 
à
10 h 00</t>
  </si>
  <si>
    <t>10 h 20 
à
11 h 20</t>
  </si>
  <si>
    <t>12 h 40 
à
13 h 40</t>
  </si>
  <si>
    <t>13 h 45
à
14 h 45</t>
  </si>
  <si>
    <t>Récréation</t>
  </si>
  <si>
    <t>Autobus</t>
  </si>
  <si>
    <t>Anglais</t>
  </si>
  <si>
    <t>Musique</t>
  </si>
  <si>
    <t>Éduc. Physique</t>
  </si>
  <si>
    <t>Bibliothèque</t>
  </si>
  <si>
    <t>Périodes</t>
  </si>
  <si>
    <t>Marie-Pier</t>
  </si>
  <si>
    <t>Sophie Clermont</t>
  </si>
  <si>
    <t>1r1</t>
  </si>
  <si>
    <t>231/321</t>
  </si>
  <si>
    <t>3r1</t>
  </si>
  <si>
    <t>4r1</t>
  </si>
  <si>
    <t>451/541</t>
  </si>
  <si>
    <t>561/651</t>
  </si>
  <si>
    <t>Annick</t>
  </si>
  <si>
    <t>Isabelle</t>
  </si>
  <si>
    <t>121/211</t>
  </si>
  <si>
    <t>edu</t>
  </si>
  <si>
    <t>musique</t>
  </si>
  <si>
    <t>anglais</t>
  </si>
  <si>
    <t>Groupes</t>
  </si>
  <si>
    <t>Période 1</t>
  </si>
  <si>
    <t>Période 2</t>
  </si>
  <si>
    <t>Période 3</t>
  </si>
  <si>
    <t>Période 4</t>
  </si>
  <si>
    <t>Période 5</t>
  </si>
  <si>
    <t>p52</t>
  </si>
  <si>
    <t>p51</t>
  </si>
  <si>
    <t>Catherine</t>
  </si>
  <si>
    <t>Christine</t>
  </si>
  <si>
    <t>Ghislain</t>
  </si>
  <si>
    <t>Valérie</t>
  </si>
  <si>
    <t>Karine</t>
  </si>
  <si>
    <t>Harold</t>
  </si>
  <si>
    <t>Pourcentage</t>
  </si>
  <si>
    <t>Total a faire</t>
  </si>
  <si>
    <t>isabelle</t>
  </si>
  <si>
    <t>Total choisi</t>
  </si>
  <si>
    <t>Portable</t>
  </si>
  <si>
    <t>Julie</t>
  </si>
  <si>
    <t>Marilyne</t>
  </si>
  <si>
    <t>karine</t>
  </si>
  <si>
    <t>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</si>
</sst>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4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.5"/>
      <color theme="9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Continuous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 vertical="top" wrapText="1"/>
    </xf>
    <xf numFmtId="0" fontId="5" fillId="0" borderId="27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7" xfId="0" applyFont="1" applyBorder="1"/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7" xfId="0" applyFont="1" applyBorder="1"/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23" xfId="0" applyFont="1" applyBorder="1"/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8" xfId="0" applyFont="1" applyBorder="1"/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9" xfId="0" applyFont="1" applyBorder="1"/>
    <xf numFmtId="0" fontId="8" fillId="0" borderId="2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" fillId="0" borderId="30" xfId="0" applyFont="1" applyBorder="1"/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6" fillId="6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top" wrapText="1"/>
    </xf>
    <xf numFmtId="0" fontId="0" fillId="0" borderId="34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9" xfId="0" applyFont="1" applyBorder="1" applyAlignment="1">
      <alignment horizontal="center" vertical="top" wrapText="1"/>
    </xf>
    <xf numFmtId="0" fontId="4" fillId="0" borderId="32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11" fillId="5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4" xfId="0" applyBorder="1"/>
    <xf numFmtId="0" fontId="0" fillId="7" borderId="4" xfId="0" applyFill="1" applyBorder="1"/>
    <xf numFmtId="0" fontId="0" fillId="7" borderId="4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8" borderId="4" xfId="0" applyFill="1" applyBorder="1"/>
    <xf numFmtId="0" fontId="11" fillId="9" borderId="5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3" fillId="0" borderId="0" xfId="0" applyNumberFormat="1" applyFont="1" applyAlignment="1">
      <alignment horizontal="center"/>
    </xf>
    <xf numFmtId="0" fontId="4" fillId="9" borderId="21" xfId="0" applyFont="1" applyFill="1" applyBorder="1" applyAlignment="1">
      <alignment horizontal="center" vertical="top" wrapText="1"/>
    </xf>
    <xf numFmtId="0" fontId="4" fillId="9" borderId="4" xfId="0" applyFont="1" applyFill="1" applyBorder="1" applyAlignment="1">
      <alignment horizontal="center" vertical="top" wrapText="1"/>
    </xf>
    <xf numFmtId="0" fontId="4" fillId="9" borderId="22" xfId="0" applyFont="1" applyFill="1" applyBorder="1" applyAlignment="1">
      <alignment horizontal="center" vertical="top" wrapText="1"/>
    </xf>
    <xf numFmtId="1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320040</xdr:colOff>
      <xdr:row>0</xdr:row>
      <xdr:rowOff>82551</xdr:rowOff>
    </xdr:from>
    <xdr:ext cx="7620000" cy="469899"/>
    <xdr:sp macro="" textlink="">
      <xdr:nvSpPr>
        <xdr:cNvPr id="6" name="Rectangle 5"/>
        <xdr:cNvSpPr/>
      </xdr:nvSpPr>
      <xdr:spPr>
        <a:xfrm>
          <a:off x="1094740" y="82551"/>
          <a:ext cx="7620000" cy="4698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3000" b="1" i="0" u="none" strike="noStrike" kern="0" cap="none" spc="0" normalizeH="0" baseline="0" noProof="0">
              <a:ln w="17780" cmpd="sng">
                <a:solidFill>
                  <a:srgbClr val="4F81BD">
                    <a:tint val="3000"/>
                  </a:srgbClr>
                </a:solidFill>
                <a:prstDash val="solid"/>
                <a:miter lim="800000"/>
              </a:ln>
              <a:solidFill>
                <a:srgbClr val="C00000"/>
              </a:solidFill>
              <a:effectLst>
                <a:outerShdw blurRad="55000" dist="50800" dir="5400000" algn="tl">
                  <a:srgbClr val="000000">
                    <a:alpha val="33000"/>
                  </a:srgbClr>
                </a:outerShdw>
              </a:effectLst>
              <a:uLnTx/>
              <a:uFillTx/>
            </a:rPr>
            <a:t>Horaire des spécialistes 2016-2017</a:t>
          </a:r>
        </a:p>
      </xdr:txBody>
    </xdr:sp>
    <xdr:clientData/>
  </xdr:oneCellAnchor>
  <xdr:twoCellAnchor editAs="oneCell">
    <xdr:from>
      <xdr:col>1</xdr:col>
      <xdr:colOff>91861</xdr:colOff>
      <xdr:row>1</xdr:row>
      <xdr:rowOff>56048</xdr:rowOff>
    </xdr:from>
    <xdr:to>
      <xdr:col>1</xdr:col>
      <xdr:colOff>566913</xdr:colOff>
      <xdr:row>3</xdr:row>
      <xdr:rowOff>136617</xdr:rowOff>
    </xdr:to>
    <xdr:pic>
      <xdr:nvPicPr>
        <xdr:cNvPr id="5" name="Image 4" descr="C:\Users\sec029\AppData\Local\Microsoft\Windows\Temporary Internet Files\Content.IE5\XGC2LHI5\MC90035184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60996">
          <a:off x="770041" y="246548"/>
          <a:ext cx="475052" cy="461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748154</xdr:colOff>
      <xdr:row>2</xdr:row>
      <xdr:rowOff>17583</xdr:rowOff>
    </xdr:from>
    <xdr:to>
      <xdr:col>2</xdr:col>
      <xdr:colOff>137895</xdr:colOff>
      <xdr:row>4</xdr:row>
      <xdr:rowOff>43194</xdr:rowOff>
    </xdr:to>
    <xdr:pic>
      <xdr:nvPicPr>
        <xdr:cNvPr id="9" name="Image 8" descr="C:\Users\sec029\AppData\Local\Microsoft\Windows\Temporary Internet Files\Content.IE5\KRK65RNO\MP900433156[1]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26" r="37815"/>
        <a:stretch/>
      </xdr:blipFill>
      <xdr:spPr bwMode="auto">
        <a:xfrm rot="20391648">
          <a:off x="1522854" y="373183"/>
          <a:ext cx="445474" cy="381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169725</xdr:colOff>
      <xdr:row>2</xdr:row>
      <xdr:rowOff>13932</xdr:rowOff>
    </xdr:from>
    <xdr:to>
      <xdr:col>1</xdr:col>
      <xdr:colOff>11514</xdr:colOff>
      <xdr:row>4</xdr:row>
      <xdr:rowOff>87527</xdr:rowOff>
    </xdr:to>
    <xdr:pic>
      <xdr:nvPicPr>
        <xdr:cNvPr id="10" name="Image 9" descr="C:\Users\sec029\AppData\Local\Microsoft\Windows\Temporary Internet Files\Content.IE5\B07VJRZ1\MC900233954[1]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14056">
          <a:off x="169725" y="379692"/>
          <a:ext cx="433700" cy="439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398387</xdr:colOff>
      <xdr:row>2</xdr:row>
      <xdr:rowOff>99059</xdr:rowOff>
    </xdr:from>
    <xdr:to>
      <xdr:col>11</xdr:col>
      <xdr:colOff>136839</xdr:colOff>
      <xdr:row>4</xdr:row>
      <xdr:rowOff>166928</xdr:rowOff>
    </xdr:to>
    <xdr:pic>
      <xdr:nvPicPr>
        <xdr:cNvPr id="14" name="Image 13" descr="C:\Users\sec029\AppData\Local\Microsoft\Windows\Temporary Internet Files\Content.IE5\XGC2LHI5\MC90035184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60996">
          <a:off x="8064107" y="480059"/>
          <a:ext cx="500452" cy="448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135018</xdr:colOff>
      <xdr:row>0</xdr:row>
      <xdr:rowOff>95175</xdr:rowOff>
    </xdr:from>
    <xdr:to>
      <xdr:col>11</xdr:col>
      <xdr:colOff>579049</xdr:colOff>
      <xdr:row>2</xdr:row>
      <xdr:rowOff>130903</xdr:rowOff>
    </xdr:to>
    <xdr:pic>
      <xdr:nvPicPr>
        <xdr:cNvPr id="15" name="Image 14" descr="C:\Users\sec029\AppData\Local\Microsoft\Windows\Temporary Internet Files\Content.IE5\KRK65RNO\MP900433156[1]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26" r="37815"/>
        <a:stretch/>
      </xdr:blipFill>
      <xdr:spPr bwMode="auto">
        <a:xfrm rot="20391648">
          <a:off x="9240918" y="95175"/>
          <a:ext cx="444031" cy="391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735330</xdr:colOff>
      <xdr:row>0</xdr:row>
      <xdr:rowOff>73518</xdr:rowOff>
    </xdr:from>
    <xdr:to>
      <xdr:col>10</xdr:col>
      <xdr:colOff>436966</xdr:colOff>
      <xdr:row>2</xdr:row>
      <xdr:rowOff>147113</xdr:rowOff>
    </xdr:to>
    <xdr:pic>
      <xdr:nvPicPr>
        <xdr:cNvPr id="16" name="Image 15" descr="C:\Users\sec029\AppData\Local\Microsoft\Windows\Temporary Internet Files\Content.IE5\B07VJRZ1\MC900233954[1]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14056">
          <a:off x="7639050" y="73518"/>
          <a:ext cx="433700" cy="454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tabSelected="1" topLeftCell="A4" zoomScale="140" zoomScaleNormal="140" zoomScalePageLayoutView="125" workbookViewId="0">
      <selection activeCell="J43" sqref="J43"/>
    </sheetView>
  </sheetViews>
  <sheetFormatPr baseColWidth="10" defaultRowHeight="15" x14ac:dyDescent="0.25"/>
  <cols>
    <col min="1" max="1" width="8.85546875" bestFit="1" customWidth="1"/>
    <col min="2" max="2" width="14.28515625" bestFit="1" customWidth="1"/>
    <col min="5" max="5" width="9.85546875" customWidth="1"/>
    <col min="6" max="6" width="11.42578125" customWidth="1"/>
    <col min="7" max="7" width="10.5703125" customWidth="1"/>
    <col min="10" max="10" width="9.7109375" bestFit="1" customWidth="1"/>
    <col min="12" max="12" width="10.28515625" customWidth="1"/>
    <col min="13" max="13" width="7.140625" customWidth="1"/>
    <col min="19" max="19" width="2.7109375" customWidth="1"/>
  </cols>
  <sheetData>
    <row r="1" spans="1:16" x14ac:dyDescent="0.25">
      <c r="A1" s="87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5" spans="1:16" ht="15.75" thickBot="1" x14ac:dyDescent="0.3"/>
    <row r="6" spans="1:16" ht="20.25" customHeight="1" thickBot="1" x14ac:dyDescent="0.3">
      <c r="A6" s="91" t="s">
        <v>22</v>
      </c>
      <c r="B6" s="92"/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6" t="s">
        <v>10</v>
      </c>
    </row>
    <row r="7" spans="1:16" s="47" customFormat="1" ht="19.5" customHeight="1" thickBot="1" x14ac:dyDescent="0.3">
      <c r="A7" s="99" t="s">
        <v>16</v>
      </c>
      <c r="B7" s="100"/>
      <c r="C7" s="85" t="s">
        <v>56</v>
      </c>
      <c r="D7" s="85" t="s">
        <v>47</v>
      </c>
      <c r="E7" s="85" t="s">
        <v>57</v>
      </c>
      <c r="F7" s="85" t="s">
        <v>49</v>
      </c>
      <c r="G7" s="85" t="s">
        <v>32</v>
      </c>
      <c r="H7" s="85" t="s">
        <v>49</v>
      </c>
      <c r="I7" s="85" t="s">
        <v>49</v>
      </c>
      <c r="J7" s="85" t="s">
        <v>31</v>
      </c>
      <c r="K7" s="85" t="s">
        <v>57</v>
      </c>
      <c r="L7" s="85" t="s">
        <v>32</v>
      </c>
      <c r="M7" s="48"/>
      <c r="N7" s="48"/>
      <c r="O7" s="48"/>
      <c r="P7" s="48"/>
    </row>
    <row r="8" spans="1:16" s="47" customFormat="1" ht="45.75" hidden="1" customHeight="1" x14ac:dyDescent="0.3">
      <c r="A8" s="97"/>
      <c r="B8" s="101"/>
      <c r="C8" s="85"/>
      <c r="D8" s="85"/>
      <c r="E8" s="85"/>
      <c r="F8" s="85"/>
      <c r="G8" s="85"/>
      <c r="H8" s="85"/>
      <c r="I8" s="85"/>
      <c r="J8" s="85"/>
      <c r="K8" s="85"/>
      <c r="L8" s="85"/>
      <c r="M8" s="48"/>
      <c r="N8" s="48"/>
      <c r="O8" s="48"/>
      <c r="P8" s="48"/>
    </row>
    <row r="9" spans="1:16" s="47" customFormat="1" ht="20.25" customHeight="1" thickBot="1" x14ac:dyDescent="0.3">
      <c r="A9" s="97"/>
      <c r="B9" s="101"/>
      <c r="C9" s="85" t="s">
        <v>31</v>
      </c>
      <c r="D9" s="85" t="s">
        <v>57</v>
      </c>
      <c r="E9" s="85" t="s">
        <v>58</v>
      </c>
      <c r="F9" s="85" t="s">
        <v>45</v>
      </c>
      <c r="G9" s="85" t="s">
        <v>50</v>
      </c>
      <c r="H9" s="85" t="s">
        <v>59</v>
      </c>
      <c r="I9" s="85" t="s">
        <v>56</v>
      </c>
      <c r="J9" s="85" t="s">
        <v>45</v>
      </c>
      <c r="K9" s="85" t="s">
        <v>59</v>
      </c>
      <c r="L9" s="85" t="s">
        <v>47</v>
      </c>
      <c r="M9" s="48"/>
      <c r="N9" s="48"/>
      <c r="O9" s="48"/>
      <c r="P9" s="48"/>
    </row>
    <row r="10" spans="1:16" s="47" customFormat="1" ht="17.25" customHeight="1" thickBot="1" x14ac:dyDescent="0.3">
      <c r="A10" s="102"/>
      <c r="B10" s="103"/>
      <c r="C10" s="86" t="s">
        <v>46</v>
      </c>
      <c r="D10" s="86" t="s">
        <v>46</v>
      </c>
      <c r="E10" s="86" t="s">
        <v>46</v>
      </c>
      <c r="F10" s="86" t="s">
        <v>48</v>
      </c>
      <c r="G10" s="86" t="s">
        <v>47</v>
      </c>
      <c r="H10" s="86" t="s">
        <v>46</v>
      </c>
      <c r="I10" s="86" t="s">
        <v>48</v>
      </c>
      <c r="J10" s="86" t="s">
        <v>48</v>
      </c>
      <c r="K10" s="86" t="s">
        <v>50</v>
      </c>
      <c r="L10" s="86" t="s">
        <v>48</v>
      </c>
      <c r="M10" s="48"/>
      <c r="N10" s="48"/>
      <c r="O10" s="48"/>
      <c r="P10" s="48"/>
    </row>
    <row r="11" spans="1:16" ht="21.75" customHeight="1" thickTop="1" x14ac:dyDescent="0.25">
      <c r="A11" s="97" t="s">
        <v>17</v>
      </c>
      <c r="B11" s="98"/>
      <c r="C11" s="49" t="s">
        <v>53</v>
      </c>
      <c r="D11" s="50" t="s">
        <v>47</v>
      </c>
      <c r="E11" s="85" t="s">
        <v>57</v>
      </c>
      <c r="F11" s="85" t="s">
        <v>49</v>
      </c>
      <c r="G11" s="50" t="s">
        <v>32</v>
      </c>
      <c r="H11" s="49" t="s">
        <v>49</v>
      </c>
      <c r="I11" s="49" t="s">
        <v>49</v>
      </c>
      <c r="J11" s="50" t="s">
        <v>31</v>
      </c>
      <c r="K11" s="49" t="s">
        <v>57</v>
      </c>
      <c r="L11" s="51" t="s">
        <v>32</v>
      </c>
    </row>
    <row r="12" spans="1:16" ht="18.75" customHeight="1" x14ac:dyDescent="0.25">
      <c r="A12" s="97"/>
      <c r="B12" s="98"/>
      <c r="C12" s="10" t="s">
        <v>31</v>
      </c>
      <c r="D12" s="46" t="s">
        <v>57</v>
      </c>
      <c r="E12" s="85" t="s">
        <v>46</v>
      </c>
      <c r="F12" s="85" t="s">
        <v>48</v>
      </c>
      <c r="G12" s="81" t="s">
        <v>47</v>
      </c>
      <c r="H12" s="82" t="s">
        <v>47</v>
      </c>
      <c r="I12" s="82" t="s">
        <v>56</v>
      </c>
      <c r="J12" s="81" t="s">
        <v>23</v>
      </c>
      <c r="K12" s="82" t="s">
        <v>56</v>
      </c>
      <c r="L12" s="83" t="s">
        <v>50</v>
      </c>
    </row>
    <row r="13" spans="1:16" ht="16.5" customHeight="1" x14ac:dyDescent="0.25">
      <c r="A13" s="97"/>
      <c r="B13" s="98"/>
      <c r="C13" s="10" t="s">
        <v>56</v>
      </c>
      <c r="D13" s="46" t="s">
        <v>46</v>
      </c>
      <c r="E13" s="85" t="s">
        <v>23</v>
      </c>
      <c r="F13" s="85" t="s">
        <v>45</v>
      </c>
      <c r="G13" s="81" t="s">
        <v>57</v>
      </c>
      <c r="H13" s="82" t="s">
        <v>46</v>
      </c>
      <c r="I13" s="82" t="s">
        <v>48</v>
      </c>
      <c r="J13" s="81" t="s">
        <v>57</v>
      </c>
      <c r="K13" s="82" t="s">
        <v>31</v>
      </c>
      <c r="L13" s="83" t="s">
        <v>47</v>
      </c>
    </row>
    <row r="14" spans="1:16" x14ac:dyDescent="0.25">
      <c r="A14" s="7" t="s">
        <v>22</v>
      </c>
      <c r="B14" s="8" t="s">
        <v>0</v>
      </c>
      <c r="C14" s="72" t="s">
        <v>1</v>
      </c>
      <c r="D14" s="72" t="s">
        <v>2</v>
      </c>
      <c r="E14" s="8" t="s">
        <v>3</v>
      </c>
      <c r="F14" s="8" t="s">
        <v>4</v>
      </c>
      <c r="G14" s="72" t="s">
        <v>5</v>
      </c>
      <c r="H14" s="72" t="s">
        <v>6</v>
      </c>
      <c r="I14" s="72" t="s">
        <v>7</v>
      </c>
      <c r="J14" s="72" t="s">
        <v>8</v>
      </c>
      <c r="K14" s="72" t="s">
        <v>9</v>
      </c>
      <c r="L14" s="73" t="s">
        <v>10</v>
      </c>
    </row>
    <row r="15" spans="1:16" ht="3.6" customHeight="1" thickBot="1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6" x14ac:dyDescent="0.25">
      <c r="A16" s="93" t="s">
        <v>11</v>
      </c>
      <c r="B16" s="11" t="s">
        <v>18</v>
      </c>
      <c r="D16" s="38" t="s">
        <v>29</v>
      </c>
      <c r="E16" s="39" t="s">
        <v>33</v>
      </c>
      <c r="F16" s="12"/>
      <c r="H16" s="38" t="s">
        <v>26</v>
      </c>
      <c r="I16" s="12"/>
      <c r="J16" s="12"/>
      <c r="K16" s="54">
        <v>321</v>
      </c>
      <c r="L16" s="13"/>
    </row>
    <row r="17" spans="1:24" x14ac:dyDescent="0.25">
      <c r="A17" s="94"/>
      <c r="B17" s="14" t="s">
        <v>19</v>
      </c>
      <c r="C17" s="69" t="s">
        <v>33</v>
      </c>
      <c r="D17" s="16"/>
      <c r="E17" s="45" t="s">
        <v>26</v>
      </c>
      <c r="F17" s="16"/>
      <c r="G17" s="70" t="s">
        <v>25</v>
      </c>
      <c r="H17" s="16"/>
      <c r="I17" s="16"/>
      <c r="J17" s="45" t="s">
        <v>30</v>
      </c>
      <c r="K17" s="16"/>
      <c r="O17" s="43"/>
      <c r="P17" t="s">
        <v>23</v>
      </c>
    </row>
    <row r="18" spans="1:24" x14ac:dyDescent="0.25">
      <c r="A18" s="94"/>
      <c r="B18" s="18" t="s">
        <v>20</v>
      </c>
      <c r="C18" s="19"/>
      <c r="D18" s="40" t="s">
        <v>44</v>
      </c>
      <c r="E18" s="20"/>
      <c r="F18" s="41" t="s">
        <v>25</v>
      </c>
      <c r="G18" s="41" t="s">
        <v>29</v>
      </c>
      <c r="H18" s="52" t="s">
        <v>25</v>
      </c>
      <c r="I18" s="41" t="s">
        <v>26</v>
      </c>
      <c r="K18" s="41" t="s">
        <v>25</v>
      </c>
      <c r="L18" s="52" t="s">
        <v>26</v>
      </c>
      <c r="T18" s="44"/>
    </row>
    <row r="19" spans="1:24" ht="15.75" thickBot="1" x14ac:dyDescent="0.3">
      <c r="A19" s="94"/>
      <c r="B19" s="21" t="s">
        <v>55</v>
      </c>
      <c r="C19" s="22"/>
      <c r="D19" s="23"/>
      <c r="E19" s="23"/>
      <c r="F19" s="23"/>
      <c r="G19" s="23"/>
      <c r="H19" s="23"/>
      <c r="I19" s="23"/>
      <c r="J19" s="23"/>
      <c r="K19" s="75"/>
      <c r="L19" s="23"/>
      <c r="O19" s="44"/>
      <c r="P19" t="s">
        <v>24</v>
      </c>
    </row>
    <row r="20" spans="1:24" x14ac:dyDescent="0.25">
      <c r="A20" s="88" t="s">
        <v>12</v>
      </c>
      <c r="B20" s="24" t="s">
        <v>18</v>
      </c>
      <c r="C20" s="25"/>
      <c r="D20" s="39" t="s">
        <v>30</v>
      </c>
      <c r="E20" s="39" t="s">
        <v>25</v>
      </c>
      <c r="F20" s="26"/>
      <c r="H20" s="53" t="s">
        <v>27</v>
      </c>
      <c r="I20" s="55"/>
      <c r="J20" s="26"/>
      <c r="K20" s="39" t="s">
        <v>28</v>
      </c>
      <c r="L20" s="12"/>
    </row>
    <row r="21" spans="1:24" x14ac:dyDescent="0.25">
      <c r="A21" s="95"/>
      <c r="B21" s="14" t="s">
        <v>19</v>
      </c>
      <c r="C21" s="69" t="s">
        <v>25</v>
      </c>
      <c r="D21" s="16"/>
      <c r="E21" s="45" t="s">
        <v>27</v>
      </c>
      <c r="F21" s="16"/>
      <c r="G21" s="70" t="s">
        <v>33</v>
      </c>
      <c r="H21" s="16"/>
      <c r="I21" s="16"/>
      <c r="J21" s="45" t="s">
        <v>29</v>
      </c>
      <c r="K21" s="16"/>
      <c r="N21" s="66" t="s">
        <v>37</v>
      </c>
      <c r="O21" s="66" t="s">
        <v>22</v>
      </c>
      <c r="P21" s="66" t="s">
        <v>34</v>
      </c>
      <c r="Q21" s="66" t="s">
        <v>35</v>
      </c>
      <c r="R21" s="66" t="s">
        <v>36</v>
      </c>
      <c r="S21" s="44"/>
      <c r="T21" s="63" t="s">
        <v>38</v>
      </c>
      <c r="U21" s="63" t="s">
        <v>39</v>
      </c>
      <c r="V21" s="63" t="s">
        <v>40</v>
      </c>
      <c r="W21" s="63" t="s">
        <v>41</v>
      </c>
      <c r="X21" s="63" t="s">
        <v>42</v>
      </c>
    </row>
    <row r="22" spans="1:24" x14ac:dyDescent="0.25">
      <c r="A22" s="95"/>
      <c r="B22" s="18" t="s">
        <v>20</v>
      </c>
      <c r="C22" s="19"/>
      <c r="D22" s="41" t="s">
        <v>43</v>
      </c>
      <c r="E22" s="20"/>
      <c r="F22" s="41" t="s">
        <v>33</v>
      </c>
      <c r="G22" s="41" t="s">
        <v>30</v>
      </c>
      <c r="H22" s="41" t="s">
        <v>33</v>
      </c>
      <c r="I22" s="41" t="s">
        <v>27</v>
      </c>
      <c r="J22" s="20"/>
      <c r="K22" s="57" t="s">
        <v>33</v>
      </c>
      <c r="L22" s="57" t="s">
        <v>27</v>
      </c>
      <c r="N22" s="64" t="s">
        <v>25</v>
      </c>
      <c r="O22" s="64">
        <f>COUNTIF($C$16:L$35,N22)</f>
        <v>9</v>
      </c>
      <c r="P22" s="64">
        <f t="shared" ref="P22:P29" si="0">COUNTIF($C$18:$L$18,N22)+COUNTIF($C$22:$L$22,N22)+COUNTIF($C$26:$L$26,N22)+COUNTIF($C$30:$L$30,N22)+COUNTIF($C$34:$L$34,N22)</f>
        <v>5</v>
      </c>
      <c r="Q22" s="64">
        <f t="shared" ref="Q22:Q29" si="1">COUNTIF($C$17:$K$17,N22)+COUNTIF($C$21:$K$21,N22)+COUNTIF($C$25:$L$25,N22)+COUNTIF($C$29:$L$29,N22)+COUNTIF($C$33:$L$33,N22)</f>
        <v>2</v>
      </c>
      <c r="R22" s="64">
        <f t="shared" ref="R22:R29" si="2">COUNTIF($C$16:$L$16,N22)+COUNTIF($C$20:$L$20,N22)+COUNTIF($C$24:$L$24,N22)+COUNTIF($C$28:$L$28,N22)+COUNTIF($C$32:$L$32,N22)</f>
        <v>2</v>
      </c>
      <c r="S22" s="44"/>
      <c r="T22" s="65">
        <f>COUNTIF($C$16:$L$19,N22)</f>
        <v>4</v>
      </c>
      <c r="U22" s="65">
        <f>COUNTIF($C$20:$L$23,N22)</f>
        <v>2</v>
      </c>
      <c r="V22" s="65">
        <f>COUNTIF($C$24:$L$27,N22)</f>
        <v>0</v>
      </c>
      <c r="W22" s="65">
        <f>COUNTIF($C$28:$L$31,N22)</f>
        <v>3</v>
      </c>
      <c r="X22" s="65">
        <f>COUNTIF($C$32:$L$35,N22)</f>
        <v>0</v>
      </c>
    </row>
    <row r="23" spans="1:24" ht="15.75" thickBot="1" x14ac:dyDescent="0.3">
      <c r="A23" s="95"/>
      <c r="B23" s="21" t="s">
        <v>21</v>
      </c>
      <c r="C23" s="22"/>
      <c r="D23" s="23"/>
      <c r="E23" s="23"/>
      <c r="F23" s="23"/>
      <c r="G23" s="23"/>
      <c r="H23" s="23"/>
      <c r="I23" s="23"/>
      <c r="J23" s="23"/>
      <c r="K23" s="23"/>
      <c r="L23" s="67"/>
      <c r="N23" s="59" t="s">
        <v>33</v>
      </c>
      <c r="O23" s="59">
        <f>COUNTIF($C$16:L$35,N23)</f>
        <v>9</v>
      </c>
      <c r="P23" s="59">
        <f t="shared" si="0"/>
        <v>5</v>
      </c>
      <c r="Q23" s="59">
        <f t="shared" si="1"/>
        <v>2</v>
      </c>
      <c r="R23" s="59">
        <f t="shared" si="2"/>
        <v>2</v>
      </c>
      <c r="S23" s="44"/>
      <c r="T23" s="62">
        <f t="shared" ref="T23:T29" si="3">COUNTIF($C$16:$L$19,N23)</f>
        <v>2</v>
      </c>
      <c r="U23" s="62">
        <f t="shared" ref="U23:U29" si="4">COUNTIF($C$20:$L$23,N23)</f>
        <v>4</v>
      </c>
      <c r="V23" s="62">
        <f t="shared" ref="V23:V29" si="5">COUNTIF($C$24:$L$27,N23)</f>
        <v>0</v>
      </c>
      <c r="W23" s="62">
        <f t="shared" ref="W23:W29" si="6">COUNTIF($C$28:$L$31,N23)</f>
        <v>0</v>
      </c>
      <c r="X23" s="62">
        <f t="shared" ref="X23:X29" si="7">COUNTIF($C$32:$L$35,N23)</f>
        <v>3</v>
      </c>
    </row>
    <row r="24" spans="1:24" x14ac:dyDescent="0.25">
      <c r="A24" s="88" t="s">
        <v>13</v>
      </c>
      <c r="B24" s="24" t="s">
        <v>18</v>
      </c>
      <c r="C24" s="25"/>
      <c r="D24" s="39" t="s">
        <v>26</v>
      </c>
      <c r="E24" s="68"/>
      <c r="F24" s="26"/>
      <c r="G24" s="26"/>
      <c r="H24" s="39" t="s">
        <v>28</v>
      </c>
      <c r="I24" s="26"/>
      <c r="J24" s="26"/>
      <c r="K24" s="53" t="s">
        <v>27</v>
      </c>
      <c r="L24" s="27"/>
      <c r="N24" s="60" t="s">
        <v>26</v>
      </c>
      <c r="O24" s="60">
        <f>COUNTIF($C$16:L$35,N24)</f>
        <v>9</v>
      </c>
      <c r="P24" s="59">
        <f t="shared" si="0"/>
        <v>5</v>
      </c>
      <c r="Q24" s="59">
        <f t="shared" si="1"/>
        <v>2</v>
      </c>
      <c r="R24" s="59">
        <f t="shared" si="2"/>
        <v>2</v>
      </c>
      <c r="S24" s="44"/>
      <c r="T24" s="62">
        <f t="shared" si="3"/>
        <v>4</v>
      </c>
      <c r="U24" s="62">
        <f t="shared" si="4"/>
        <v>0</v>
      </c>
      <c r="V24" s="62">
        <f t="shared" si="5"/>
        <v>2</v>
      </c>
      <c r="W24" s="62">
        <f t="shared" si="6"/>
        <v>3</v>
      </c>
      <c r="X24" s="62">
        <f t="shared" si="7"/>
        <v>0</v>
      </c>
    </row>
    <row r="25" spans="1:24" x14ac:dyDescent="0.25">
      <c r="A25" s="95"/>
      <c r="B25" s="14" t="s">
        <v>19</v>
      </c>
      <c r="C25" s="15"/>
      <c r="D25" s="16"/>
      <c r="E25" s="45" t="s">
        <v>28</v>
      </c>
      <c r="F25" s="16"/>
      <c r="G25" s="16"/>
      <c r="H25" s="16"/>
      <c r="I25" s="16"/>
      <c r="J25" s="45" t="s">
        <v>27</v>
      </c>
      <c r="K25" s="16"/>
      <c r="L25" s="17"/>
      <c r="N25" s="61">
        <v>321</v>
      </c>
      <c r="O25" s="60">
        <f>COUNTIF($C$16:L$35,N25)</f>
        <v>1</v>
      </c>
      <c r="P25" s="59">
        <f t="shared" si="0"/>
        <v>0</v>
      </c>
      <c r="Q25" s="59">
        <f t="shared" si="1"/>
        <v>0</v>
      </c>
      <c r="R25" s="59">
        <f t="shared" si="2"/>
        <v>1</v>
      </c>
      <c r="S25" s="44"/>
      <c r="T25" s="62">
        <f t="shared" si="3"/>
        <v>1</v>
      </c>
      <c r="U25" s="62">
        <f t="shared" si="4"/>
        <v>0</v>
      </c>
      <c r="V25" s="62">
        <f t="shared" si="5"/>
        <v>0</v>
      </c>
      <c r="W25" s="62">
        <f t="shared" si="6"/>
        <v>0</v>
      </c>
      <c r="X25" s="62">
        <f t="shared" si="7"/>
        <v>0</v>
      </c>
    </row>
    <row r="26" spans="1:24" x14ac:dyDescent="0.25">
      <c r="A26" s="95"/>
      <c r="B26" s="18" t="s">
        <v>20</v>
      </c>
      <c r="C26" s="19"/>
      <c r="D26" s="71"/>
      <c r="E26" s="20"/>
      <c r="F26" s="57" t="s">
        <v>28</v>
      </c>
      <c r="G26" s="41" t="s">
        <v>26</v>
      </c>
      <c r="H26" s="41"/>
      <c r="I26" s="57" t="s">
        <v>28</v>
      </c>
      <c r="J26" s="20"/>
      <c r="K26" s="41"/>
      <c r="L26" s="57" t="s">
        <v>28</v>
      </c>
      <c r="N26" s="59" t="s">
        <v>27</v>
      </c>
      <c r="O26" s="59">
        <f>COUNTIF($C$16:L$35,N26)</f>
        <v>9</v>
      </c>
      <c r="P26" s="59">
        <f t="shared" si="0"/>
        <v>4</v>
      </c>
      <c r="Q26" s="59">
        <f t="shared" si="1"/>
        <v>2</v>
      </c>
      <c r="R26" s="59">
        <f t="shared" si="2"/>
        <v>3</v>
      </c>
      <c r="S26" s="44"/>
      <c r="T26" s="62">
        <f t="shared" si="3"/>
        <v>0</v>
      </c>
      <c r="U26" s="62">
        <f t="shared" si="4"/>
        <v>4</v>
      </c>
      <c r="V26" s="62">
        <f t="shared" si="5"/>
        <v>2</v>
      </c>
      <c r="W26" s="62">
        <f t="shared" si="6"/>
        <v>2</v>
      </c>
      <c r="X26" s="62">
        <f t="shared" si="7"/>
        <v>1</v>
      </c>
    </row>
    <row r="27" spans="1:24" ht="15.75" thickBot="1" x14ac:dyDescent="0.3">
      <c r="A27" s="93"/>
      <c r="B27" s="28" t="s">
        <v>21</v>
      </c>
      <c r="C27" s="29"/>
      <c r="D27" s="30"/>
      <c r="E27" s="30"/>
      <c r="F27" s="30"/>
      <c r="G27" s="30"/>
      <c r="H27" s="30"/>
      <c r="I27" s="30"/>
      <c r="J27" s="30"/>
      <c r="K27" s="30"/>
      <c r="L27" s="31"/>
      <c r="N27" s="59" t="s">
        <v>28</v>
      </c>
      <c r="O27" s="59">
        <f>COUNTIF($C$16:L$35,N27)</f>
        <v>9</v>
      </c>
      <c r="P27" s="59">
        <f t="shared" si="0"/>
        <v>4</v>
      </c>
      <c r="Q27" s="59">
        <f t="shared" si="1"/>
        <v>2</v>
      </c>
      <c r="R27" s="59">
        <f t="shared" si="2"/>
        <v>3</v>
      </c>
      <c r="S27" s="44"/>
      <c r="T27" s="62">
        <f t="shared" si="3"/>
        <v>0</v>
      </c>
      <c r="U27" s="62">
        <f t="shared" si="4"/>
        <v>1</v>
      </c>
      <c r="V27" s="62">
        <f t="shared" si="5"/>
        <v>5</v>
      </c>
      <c r="W27" s="62">
        <f t="shared" si="6"/>
        <v>1</v>
      </c>
      <c r="X27" s="62">
        <f t="shared" si="7"/>
        <v>2</v>
      </c>
    </row>
    <row r="28" spans="1:24" x14ac:dyDescent="0.25">
      <c r="A28" s="88" t="s">
        <v>14</v>
      </c>
      <c r="B28" s="32" t="s">
        <v>18</v>
      </c>
      <c r="C28" s="25"/>
      <c r="D28" s="53" t="s">
        <v>28</v>
      </c>
      <c r="E28" s="68"/>
      <c r="F28" s="54" t="s">
        <v>27</v>
      </c>
      <c r="G28" s="26"/>
      <c r="H28" s="39" t="s">
        <v>29</v>
      </c>
      <c r="I28" s="26"/>
      <c r="J28" s="26"/>
      <c r="K28" s="53" t="s">
        <v>29</v>
      </c>
      <c r="L28" s="58" t="s">
        <v>25</v>
      </c>
      <c r="N28" s="59" t="s">
        <v>29</v>
      </c>
      <c r="O28" s="59">
        <f>COUNTIF($C$16:L$35,N28)</f>
        <v>9</v>
      </c>
      <c r="P28" s="59">
        <f t="shared" si="0"/>
        <v>4</v>
      </c>
      <c r="Q28" s="59">
        <f t="shared" si="1"/>
        <v>2</v>
      </c>
      <c r="R28" s="59">
        <f t="shared" si="2"/>
        <v>3</v>
      </c>
      <c r="S28" s="44"/>
      <c r="T28" s="62">
        <f t="shared" si="3"/>
        <v>2</v>
      </c>
      <c r="U28" s="62">
        <f t="shared" si="4"/>
        <v>1</v>
      </c>
      <c r="V28" s="62">
        <f t="shared" si="5"/>
        <v>0</v>
      </c>
      <c r="W28" s="62">
        <f t="shared" si="6"/>
        <v>6</v>
      </c>
      <c r="X28" s="62">
        <f t="shared" si="7"/>
        <v>0</v>
      </c>
    </row>
    <row r="29" spans="1:24" x14ac:dyDescent="0.25">
      <c r="A29" s="95"/>
      <c r="B29" s="14" t="s">
        <v>19</v>
      </c>
      <c r="C29" s="15"/>
      <c r="D29" s="16"/>
      <c r="E29" s="45" t="s">
        <v>29</v>
      </c>
      <c r="F29" s="16"/>
      <c r="G29" s="37"/>
      <c r="H29" s="16"/>
      <c r="I29" s="16"/>
      <c r="J29" s="56" t="s">
        <v>26</v>
      </c>
      <c r="K29" s="16"/>
      <c r="L29" s="17"/>
      <c r="N29" s="59" t="s">
        <v>30</v>
      </c>
      <c r="O29" s="59">
        <f>COUNTIF($C$16:L$35,N29)</f>
        <v>9</v>
      </c>
      <c r="P29" s="59">
        <f t="shared" si="0"/>
        <v>4</v>
      </c>
      <c r="Q29" s="59">
        <f t="shared" si="1"/>
        <v>2</v>
      </c>
      <c r="R29" s="59">
        <f t="shared" si="2"/>
        <v>3</v>
      </c>
      <c r="S29" s="44"/>
      <c r="T29" s="62">
        <f t="shared" si="3"/>
        <v>1</v>
      </c>
      <c r="U29" s="62">
        <f t="shared" si="4"/>
        <v>2</v>
      </c>
      <c r="V29" s="62">
        <f t="shared" si="5"/>
        <v>0</v>
      </c>
      <c r="W29" s="62">
        <f t="shared" si="6"/>
        <v>0</v>
      </c>
      <c r="X29" s="62">
        <f t="shared" si="7"/>
        <v>6</v>
      </c>
    </row>
    <row r="30" spans="1:24" x14ac:dyDescent="0.25">
      <c r="A30" s="95"/>
      <c r="B30" s="18" t="s">
        <v>20</v>
      </c>
      <c r="C30" s="40" t="s">
        <v>26</v>
      </c>
      <c r="D30" s="52" t="s">
        <v>25</v>
      </c>
      <c r="E30" s="41"/>
      <c r="F30" s="41" t="s">
        <v>29</v>
      </c>
      <c r="G30" s="57" t="s">
        <v>27</v>
      </c>
      <c r="H30" s="20"/>
      <c r="I30" s="41" t="s">
        <v>29</v>
      </c>
      <c r="J30" s="41" t="s">
        <v>25</v>
      </c>
      <c r="K30" s="52" t="s">
        <v>26</v>
      </c>
      <c r="L30" s="57" t="s">
        <v>29</v>
      </c>
      <c r="M30" s="9"/>
    </row>
    <row r="31" spans="1:24" ht="15.75" thickBot="1" x14ac:dyDescent="0.3">
      <c r="A31" s="96"/>
      <c r="B31" s="21" t="s">
        <v>21</v>
      </c>
      <c r="C31" s="33"/>
      <c r="D31" s="34"/>
      <c r="E31" s="36"/>
      <c r="F31" s="34"/>
      <c r="G31" s="34"/>
      <c r="H31" s="34"/>
      <c r="I31" s="34"/>
      <c r="J31" s="34"/>
      <c r="K31" s="34"/>
      <c r="L31" s="35"/>
    </row>
    <row r="32" spans="1:24" x14ac:dyDescent="0.25">
      <c r="A32" s="88" t="s">
        <v>15</v>
      </c>
      <c r="B32" s="32" t="s">
        <v>18</v>
      </c>
      <c r="C32" s="25"/>
      <c r="D32" s="74"/>
      <c r="E32" s="68"/>
      <c r="F32" s="53"/>
      <c r="G32" s="26"/>
      <c r="H32" s="39" t="s">
        <v>30</v>
      </c>
      <c r="I32" s="26"/>
      <c r="J32" s="26"/>
      <c r="K32" s="39" t="s">
        <v>30</v>
      </c>
      <c r="L32" s="58" t="s">
        <v>33</v>
      </c>
    </row>
    <row r="33" spans="1:13" x14ac:dyDescent="0.25">
      <c r="A33" s="89"/>
      <c r="B33" s="14" t="s">
        <v>19</v>
      </c>
      <c r="C33" s="15"/>
      <c r="D33" s="16"/>
      <c r="E33" s="45" t="s">
        <v>30</v>
      </c>
      <c r="F33" s="16"/>
      <c r="G33" s="16"/>
      <c r="H33" s="16"/>
      <c r="I33" s="16"/>
      <c r="J33" s="45" t="s">
        <v>28</v>
      </c>
      <c r="K33" s="37"/>
      <c r="L33" s="17"/>
    </row>
    <row r="34" spans="1:13" x14ac:dyDescent="0.25">
      <c r="A34" s="89"/>
      <c r="B34" s="18" t="s">
        <v>20</v>
      </c>
      <c r="C34" s="40" t="s">
        <v>27</v>
      </c>
      <c r="D34" s="52" t="s">
        <v>33</v>
      </c>
      <c r="E34" s="41"/>
      <c r="F34" s="41" t="s">
        <v>30</v>
      </c>
      <c r="G34" s="41" t="s">
        <v>28</v>
      </c>
      <c r="H34" s="20"/>
      <c r="I34" s="41" t="s">
        <v>30</v>
      </c>
      <c r="J34" s="52" t="s">
        <v>33</v>
      </c>
      <c r="K34" s="52"/>
      <c r="L34" s="42" t="s">
        <v>30</v>
      </c>
    </row>
    <row r="35" spans="1:13" ht="15.75" thickBot="1" x14ac:dyDescent="0.3">
      <c r="A35" s="90"/>
      <c r="B35" s="21" t="s">
        <v>21</v>
      </c>
      <c r="C35" s="33"/>
      <c r="D35" s="34"/>
      <c r="E35" s="36"/>
      <c r="F35" s="34"/>
      <c r="G35" s="34"/>
      <c r="H35" s="34"/>
      <c r="I35" s="34"/>
      <c r="J35" s="34"/>
      <c r="K35" s="34"/>
      <c r="L35" s="35"/>
    </row>
    <row r="37" spans="1:13" x14ac:dyDescent="0.25">
      <c r="B37" s="76"/>
      <c r="C37" s="77" t="s">
        <v>32</v>
      </c>
      <c r="D37" s="78" t="s">
        <v>31</v>
      </c>
      <c r="E37" s="77" t="s">
        <v>45</v>
      </c>
      <c r="F37" s="77" t="s">
        <v>46</v>
      </c>
      <c r="G37" s="77" t="s">
        <v>47</v>
      </c>
      <c r="H37" s="77" t="s">
        <v>48</v>
      </c>
      <c r="I37" s="77" t="s">
        <v>57</v>
      </c>
      <c r="J37" s="77" t="s">
        <v>49</v>
      </c>
      <c r="K37" s="77" t="s">
        <v>50</v>
      </c>
      <c r="L37" s="77" t="s">
        <v>23</v>
      </c>
      <c r="M37" s="77" t="s">
        <v>59</v>
      </c>
    </row>
    <row r="38" spans="1:13" x14ac:dyDescent="0.25">
      <c r="B38" s="76" t="s">
        <v>51</v>
      </c>
      <c r="C38" s="79">
        <v>80</v>
      </c>
      <c r="D38" s="79">
        <v>60</v>
      </c>
      <c r="E38" s="79">
        <v>40</v>
      </c>
      <c r="F38" s="79">
        <v>100</v>
      </c>
      <c r="G38" s="79">
        <v>100</v>
      </c>
      <c r="H38" s="79">
        <v>100</v>
      </c>
      <c r="I38" s="79">
        <v>100</v>
      </c>
      <c r="J38" s="79">
        <v>100</v>
      </c>
      <c r="K38" s="79">
        <v>80</v>
      </c>
      <c r="L38" s="79">
        <v>20</v>
      </c>
      <c r="M38" s="79">
        <v>45</v>
      </c>
    </row>
    <row r="39" spans="1:13" x14ac:dyDescent="0.25">
      <c r="B39" s="76" t="s">
        <v>52</v>
      </c>
      <c r="C39" s="80">
        <v>76.184000000000012</v>
      </c>
      <c r="D39" s="80">
        <v>57.138000000000005</v>
      </c>
      <c r="E39" s="80">
        <v>38.092000000000006</v>
      </c>
      <c r="F39" s="80">
        <v>95.23</v>
      </c>
      <c r="G39" s="80">
        <v>95.23</v>
      </c>
      <c r="H39" s="80">
        <v>95.23</v>
      </c>
      <c r="I39" s="80">
        <v>95.23</v>
      </c>
      <c r="J39" s="80">
        <v>95.23</v>
      </c>
      <c r="K39" s="80">
        <v>76.184000000000012</v>
      </c>
      <c r="L39" s="80">
        <v>19.046000000000003</v>
      </c>
      <c r="M39" s="80">
        <v>42.853500000000004</v>
      </c>
    </row>
    <row r="41" spans="1:13" x14ac:dyDescent="0.25">
      <c r="B41" s="76" t="s">
        <v>54</v>
      </c>
      <c r="C41" s="77">
        <f>COUNTIF($C$7:$L10,C37)*20+COUNTIF($C$11:$L$13,C37)*10</f>
        <v>70</v>
      </c>
      <c r="D41" s="77">
        <f>COUNTIF($C$7:$L10,D37)*20+COUNTIF($C$11:$L$13,D37)*10</f>
        <v>70</v>
      </c>
      <c r="E41" s="77">
        <f>COUNTIF($C$7:$L10,E37)*20+COUNTIF($C$11:$L$13,E37)*10</f>
        <v>50</v>
      </c>
      <c r="F41" s="77">
        <f>COUNTIF($C$7:$L10,F37)*20+COUNTIF($C$11:$L$13,F37)*10</f>
        <v>110</v>
      </c>
      <c r="G41" s="77">
        <f>COUNTIF($C$7:$L10,G37)*20+COUNTIF($C$11:$L$13,G37)*10</f>
        <v>100</v>
      </c>
      <c r="H41" s="77">
        <f>COUNTIF($C$7:$L10,H37)*20+COUNTIF($C$11:$L$13,H37)*10</f>
        <v>100</v>
      </c>
      <c r="I41" s="77">
        <f>COUNTIF($C$7:$L10,I37)*20+COUNTIF($C$11:$L$13,I37)*10</f>
        <v>110</v>
      </c>
      <c r="J41" s="77">
        <f>COUNTIF($C$7:$L10,J37)*20+COUNTIF($C$11:$L$13,J37)*10</f>
        <v>110</v>
      </c>
      <c r="K41" s="77">
        <f>COUNTIF($C$7:$L10,K37)*20+COUNTIF($C$11:$L$13,K37)*10</f>
        <v>50</v>
      </c>
      <c r="L41" s="77">
        <f>COUNTIF($C$7:$L10,L37)*20+COUNTIF($C$11:$L$13,L37)*10</f>
        <v>20</v>
      </c>
      <c r="M41" s="77">
        <f>COUNTIF($C$7:$L10,M37)*20+COUNTIF($C$11:$L$13,M37)*10</f>
        <v>40</v>
      </c>
    </row>
    <row r="42" spans="1:13" x14ac:dyDescent="0.25">
      <c r="C42" s="84"/>
    </row>
  </sheetData>
  <mergeCells count="9">
    <mergeCell ref="A1:B1"/>
    <mergeCell ref="A32:A35"/>
    <mergeCell ref="A6:B6"/>
    <mergeCell ref="A16:A19"/>
    <mergeCell ref="A20:A23"/>
    <mergeCell ref="A24:A27"/>
    <mergeCell ref="A28:A31"/>
    <mergeCell ref="A11:B13"/>
    <mergeCell ref="A7:B10"/>
  </mergeCells>
  <phoneticPr fontId="2" type="noConversion"/>
  <printOptions horizontalCentered="1" verticalCentered="1"/>
  <pageMargins left="0.31496062992125984" right="0.31496062992125984" top="0.35433070866141736" bottom="0.35433070866141736" header="0.31496062992125984" footer="0.31496062992125984"/>
  <pageSetup scale="94" orientation="landscape" r:id="rId1"/>
  <headerFooter>
    <oddHeader>&amp;R&amp;18 4.10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Commission Scolaire de Saint-Hyacinthe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ghislain girard</cp:lastModifiedBy>
  <cp:lastPrinted>2015-09-09T17:42:09Z</cp:lastPrinted>
  <dcterms:created xsi:type="dcterms:W3CDTF">2012-07-09T18:27:19Z</dcterms:created>
  <dcterms:modified xsi:type="dcterms:W3CDTF">2016-09-07T18:35:59Z</dcterms:modified>
</cp:coreProperties>
</file>