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  <sheet state="visible" name="Operative_Marcello_Massimi" sheetId="2" r:id="rId5"/>
    <sheet state="visible" name="Test" sheetId="3" r:id="rId6"/>
    <sheet state="visible" name="Pivot" sheetId="4" r:id="rId7"/>
  </sheets>
  <definedNames>
    <definedName hidden="1" localSheetId="3" name="_xlnm._FilterDatabase">Pivot!$H$2:$I$286</definedName>
  </definedNames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<sst xmlns="http://schemas.openxmlformats.org/spreadsheetml/2006/main" count="3941" uniqueCount="371">
  <si>
    <t>ID - Attività</t>
  </si>
  <si>
    <t>Città</t>
  </si>
  <si>
    <t>Provincia</t>
  </si>
  <si>
    <t>Regione</t>
  </si>
  <si>
    <t>Ordini</t>
  </si>
  <si>
    <t>Kg di Cibo Salvati</t>
  </si>
  <si>
    <t>Data di Nascita proprietario</t>
  </si>
  <si>
    <t>Valutazione</t>
  </si>
  <si>
    <t>Iscrizione Premium Attiva</t>
  </si>
  <si>
    <t>Iscritti per + di 1 anno</t>
  </si>
  <si>
    <t>Post Instagram con promozione servizio</t>
  </si>
  <si>
    <t>Roma</t>
  </si>
  <si>
    <t>RM</t>
  </si>
  <si>
    <t>LAZ</t>
  </si>
  <si>
    <t>No</t>
  </si>
  <si>
    <t>Sì</t>
  </si>
  <si>
    <t>Milano</t>
  </si>
  <si>
    <t>MI</t>
  </si>
  <si>
    <t>LOM</t>
  </si>
  <si>
    <t>Napoli</t>
  </si>
  <si>
    <t>NA</t>
  </si>
  <si>
    <t>CAM</t>
  </si>
  <si>
    <t>Torino</t>
  </si>
  <si>
    <t>TO</t>
  </si>
  <si>
    <t>PIE</t>
  </si>
  <si>
    <t>Palermo</t>
  </si>
  <si>
    <t>PA</t>
  </si>
  <si>
    <t>SIC</t>
  </si>
  <si>
    <t>Genova</t>
  </si>
  <si>
    <t>GE</t>
  </si>
  <si>
    <t>LIG</t>
  </si>
  <si>
    <t>Bologna</t>
  </si>
  <si>
    <t>BO</t>
  </si>
  <si>
    <t>EMR</t>
  </si>
  <si>
    <t>Firenze</t>
  </si>
  <si>
    <t>FI</t>
  </si>
  <si>
    <t>TOS</t>
  </si>
  <si>
    <t>Bari</t>
  </si>
  <si>
    <t>BA</t>
  </si>
  <si>
    <t>PUG</t>
  </si>
  <si>
    <t>Catania</t>
  </si>
  <si>
    <t>CT</t>
  </si>
  <si>
    <t>Venezia</t>
  </si>
  <si>
    <t>VE</t>
  </si>
  <si>
    <t>VEN</t>
  </si>
  <si>
    <t>Verona</t>
  </si>
  <si>
    <t>VR</t>
  </si>
  <si>
    <t>Messina</t>
  </si>
  <si>
    <t>ME</t>
  </si>
  <si>
    <t>Padova</t>
  </si>
  <si>
    <t>PD</t>
  </si>
  <si>
    <t>Trieste</t>
  </si>
  <si>
    <t>TS</t>
  </si>
  <si>
    <t>FVG</t>
  </si>
  <si>
    <t>Brescia</t>
  </si>
  <si>
    <t>BS</t>
  </si>
  <si>
    <t>Taranto</t>
  </si>
  <si>
    <t>TA</t>
  </si>
  <si>
    <t>Prato</t>
  </si>
  <si>
    <t>PO</t>
  </si>
  <si>
    <t>Parma</t>
  </si>
  <si>
    <t>PR</t>
  </si>
  <si>
    <t>Reggio Calabria</t>
  </si>
  <si>
    <t>RC</t>
  </si>
  <si>
    <t>CAL</t>
  </si>
  <si>
    <t>Modena</t>
  </si>
  <si>
    <t>MO</t>
  </si>
  <si>
    <t>Reggio Emilia</t>
  </si>
  <si>
    <t>RE</t>
  </si>
  <si>
    <t>Perugia</t>
  </si>
  <si>
    <t>PG</t>
  </si>
  <si>
    <t>UMB</t>
  </si>
  <si>
    <t>Livorno</t>
  </si>
  <si>
    <t>LI</t>
  </si>
  <si>
    <t>Ravenna</t>
  </si>
  <si>
    <t>RA</t>
  </si>
  <si>
    <t>Cagliari</t>
  </si>
  <si>
    <t>CA</t>
  </si>
  <si>
    <t>SAR</t>
  </si>
  <si>
    <t>Foggia</t>
  </si>
  <si>
    <t>FG</t>
  </si>
  <si>
    <t>Rimini</t>
  </si>
  <si>
    <t>RN</t>
  </si>
  <si>
    <t>Salerno</t>
  </si>
  <si>
    <t>SA</t>
  </si>
  <si>
    <t>Ferrara</t>
  </si>
  <si>
    <t>FE</t>
  </si>
  <si>
    <t>Sassari</t>
  </si>
  <si>
    <t>SS</t>
  </si>
  <si>
    <t>Siracusa</t>
  </si>
  <si>
    <t>SR</t>
  </si>
  <si>
    <t>Pescara</t>
  </si>
  <si>
    <t>PE</t>
  </si>
  <si>
    <t>ABR</t>
  </si>
  <si>
    <t>Monza</t>
  </si>
  <si>
    <t>MB</t>
  </si>
  <si>
    <t>Latina</t>
  </si>
  <si>
    <t>LT</t>
  </si>
  <si>
    <t>Bergamo</t>
  </si>
  <si>
    <t>BG</t>
  </si>
  <si>
    <t>Forlì</t>
  </si>
  <si>
    <t>FC</t>
  </si>
  <si>
    <t>Giugliano in Campania</t>
  </si>
  <si>
    <t>Trento</t>
  </si>
  <si>
    <t>TN</t>
  </si>
  <si>
    <t>TAA</t>
  </si>
  <si>
    <t>Vicenza</t>
  </si>
  <si>
    <t>VI</t>
  </si>
  <si>
    <t>Terni</t>
  </si>
  <si>
    <t>TR</t>
  </si>
  <si>
    <t>Novara</t>
  </si>
  <si>
    <t>NO</t>
  </si>
  <si>
    <t>Bolzano</t>
  </si>
  <si>
    <t>BZ</t>
  </si>
  <si>
    <t>Piacenza</t>
  </si>
  <si>
    <t>PC</t>
  </si>
  <si>
    <t>Ancona</t>
  </si>
  <si>
    <t>AN</t>
  </si>
  <si>
    <t>MAR</t>
  </si>
  <si>
    <t>Arezzo</t>
  </si>
  <si>
    <t>AR</t>
  </si>
  <si>
    <t>Andria</t>
  </si>
  <si>
    <t>BT</t>
  </si>
  <si>
    <t>Udine</t>
  </si>
  <si>
    <t>UD</t>
  </si>
  <si>
    <t>Cesena</t>
  </si>
  <si>
    <t>Lecce</t>
  </si>
  <si>
    <t>LE</t>
  </si>
  <si>
    <t>La Spezia</t>
  </si>
  <si>
    <t>SP</t>
  </si>
  <si>
    <t>Pesaro</t>
  </si>
  <si>
    <t>PU</t>
  </si>
  <si>
    <t>Alessandria</t>
  </si>
  <si>
    <t>AL</t>
  </si>
  <si>
    <t>Barletta</t>
  </si>
  <si>
    <t>Catanzaro</t>
  </si>
  <si>
    <t>CZ</t>
  </si>
  <si>
    <t>Pistoia</t>
  </si>
  <si>
    <t>PT</t>
  </si>
  <si>
    <t>Brindisi</t>
  </si>
  <si>
    <t>BR</t>
  </si>
  <si>
    <t>Pisa</t>
  </si>
  <si>
    <t>PI</t>
  </si>
  <si>
    <t>Torre del Greco</t>
  </si>
  <si>
    <t>Como</t>
  </si>
  <si>
    <t>CO</t>
  </si>
  <si>
    <t>Lucca</t>
  </si>
  <si>
    <t>LU</t>
  </si>
  <si>
    <t>Guidonia Montecelio</t>
  </si>
  <si>
    <t>Molano</t>
  </si>
  <si>
    <t>Siena</t>
  </si>
  <si>
    <t>SI</t>
  </si>
  <si>
    <t>Portici</t>
  </si>
  <si>
    <t>Trani</t>
  </si>
  <si>
    <t>Chieti</t>
  </si>
  <si>
    <t>CH</t>
  </si>
  <si>
    <t>Velletri</t>
  </si>
  <si>
    <t>Cava de' Tirreni</t>
  </si>
  <si>
    <t>Acireale</t>
  </si>
  <si>
    <t>Rovigo</t>
  </si>
  <si>
    <t>RO</t>
  </si>
  <si>
    <t>Civitavecchia</t>
  </si>
  <si>
    <t>Gallarate</t>
  </si>
  <si>
    <t>VA</t>
  </si>
  <si>
    <t>Pordenone</t>
  </si>
  <si>
    <t>PN</t>
  </si>
  <si>
    <t>Aversa</t>
  </si>
  <si>
    <t>CE</t>
  </si>
  <si>
    <t>Montesilvano</t>
  </si>
  <si>
    <t>Mazara del Vallo</t>
  </si>
  <si>
    <t>TP</t>
  </si>
  <si>
    <t>Ascoli Piceno</t>
  </si>
  <si>
    <t>AP</t>
  </si>
  <si>
    <t>Battipaglia</t>
  </si>
  <si>
    <t>Campobasso</t>
  </si>
  <si>
    <t>CB</t>
  </si>
  <si>
    <t>MOL</t>
  </si>
  <si>
    <t>Scafati</t>
  </si>
  <si>
    <t>Casalnuovo di Napoli</t>
  </si>
  <si>
    <t>Rho</t>
  </si>
  <si>
    <t>Chioggia</t>
  </si>
  <si>
    <t>Scandicci</t>
  </si>
  <si>
    <t>Collegno</t>
  </si>
  <si>
    <t>Martina Franca</t>
  </si>
  <si>
    <t>Monopoli</t>
  </si>
  <si>
    <t>Rivoli</t>
  </si>
  <si>
    <t>Paternò</t>
  </si>
  <si>
    <t>Misterbianco</t>
  </si>
  <si>
    <t>Nichelino</t>
  </si>
  <si>
    <t>Mantova</t>
  </si>
  <si>
    <t>MN</t>
  </si>
  <si>
    <t>San Benedetto del Tronto</t>
  </si>
  <si>
    <t>Frosinone</t>
  </si>
  <si>
    <t>FR</t>
  </si>
  <si>
    <t>Lecco</t>
  </si>
  <si>
    <t>LC</t>
  </si>
  <si>
    <t>Corato</t>
  </si>
  <si>
    <t>Empoli</t>
  </si>
  <si>
    <t>Cologno Monzese</t>
  </si>
  <si>
    <t>Settimo Torinese</t>
  </si>
  <si>
    <t>Rieti</t>
  </si>
  <si>
    <t>RI</t>
  </si>
  <si>
    <t>Paderno Dugnano</t>
  </si>
  <si>
    <t>Sesto Fiorentino</t>
  </si>
  <si>
    <t>Nettuno</t>
  </si>
  <si>
    <t>San Giorgio a Cremano</t>
  </si>
  <si>
    <t>Vercelli</t>
  </si>
  <si>
    <t>VC</t>
  </si>
  <si>
    <t>Capannori</t>
  </si>
  <si>
    <t>Alcamo</t>
  </si>
  <si>
    <t>Nocera Inferiore</t>
  </si>
  <si>
    <t>Biella</t>
  </si>
  <si>
    <t>BI</t>
  </si>
  <si>
    <t>Senigallia</t>
  </si>
  <si>
    <t>Terracina</t>
  </si>
  <si>
    <t>Lodi</t>
  </si>
  <si>
    <t>LO</t>
  </si>
  <si>
    <t>Gravina in Puglia</t>
  </si>
  <si>
    <t>Cascina</t>
  </si>
  <si>
    <t>Campi Bisenzio</t>
  </si>
  <si>
    <t>Torre Annunziata</t>
  </si>
  <si>
    <t>Bassano del Grappa</t>
  </si>
  <si>
    <t>Seregno</t>
  </si>
  <si>
    <t>Macerata</t>
  </si>
  <si>
    <t>MC</t>
  </si>
  <si>
    <t>Ardea</t>
  </si>
  <si>
    <t>Imperia</t>
  </si>
  <si>
    <t>IM</t>
  </si>
  <si>
    <t>Lissone</t>
  </si>
  <si>
    <t>Avezzano</t>
  </si>
  <si>
    <t>AQ</t>
  </si>
  <si>
    <t>Barcellona Pozzo di Gotto</t>
  </si>
  <si>
    <t>San Donà di Piave</t>
  </si>
  <si>
    <t>Rozzano</t>
  </si>
  <si>
    <t>Sassuolo</t>
  </si>
  <si>
    <t>Sciacca</t>
  </si>
  <si>
    <t>AG</t>
  </si>
  <si>
    <t>Ladispoli</t>
  </si>
  <si>
    <t>Alghero</t>
  </si>
  <si>
    <t>Civitanova Marche</t>
  </si>
  <si>
    <t>Desio</t>
  </si>
  <si>
    <t>Jesi</t>
  </si>
  <si>
    <t>Città di Castello</t>
  </si>
  <si>
    <t>Corigliano Calabro</t>
  </si>
  <si>
    <t>CS</t>
  </si>
  <si>
    <t>Albano Laziale</t>
  </si>
  <si>
    <t>Marcianise</t>
  </si>
  <si>
    <t>Vasto</t>
  </si>
  <si>
    <t>Quarto</t>
  </si>
  <si>
    <t>Marino</t>
  </si>
  <si>
    <t>Voghera</t>
  </si>
  <si>
    <t>PV</t>
  </si>
  <si>
    <t>Monterotondo</t>
  </si>
  <si>
    <t>Spoleto</t>
  </si>
  <si>
    <t>Caltagirone</t>
  </si>
  <si>
    <t>Schio</t>
  </si>
  <si>
    <t>Cantù</t>
  </si>
  <si>
    <t>Pomigliano d'Arco</t>
  </si>
  <si>
    <t>Saronno</t>
  </si>
  <si>
    <t>Licata</t>
  </si>
  <si>
    <t>Mira</t>
  </si>
  <si>
    <t>Modugno</t>
  </si>
  <si>
    <t>Maddaloni</t>
  </si>
  <si>
    <t>Fasano</t>
  </si>
  <si>
    <t>Ciampino</t>
  </si>
  <si>
    <t>Eboli</t>
  </si>
  <si>
    <t>Rossano</t>
  </si>
  <si>
    <t>Merano</t>
  </si>
  <si>
    <t>Monreale</t>
  </si>
  <si>
    <t>Rovereto</t>
  </si>
  <si>
    <t>Melito di Napoli</t>
  </si>
  <si>
    <t>Grugliasco</t>
  </si>
  <si>
    <t>Fermo</t>
  </si>
  <si>
    <t>FM</t>
  </si>
  <si>
    <t>Fondi</t>
  </si>
  <si>
    <t>Formia</t>
  </si>
  <si>
    <t>Cesano Maderno</t>
  </si>
  <si>
    <t>Caivano</t>
  </si>
  <si>
    <t>San Giuliano Milanese</t>
  </si>
  <si>
    <t>Adrano</t>
  </si>
  <si>
    <t>Belluno</t>
  </si>
  <si>
    <t>BL</t>
  </si>
  <si>
    <t>Francavilla Fontana</t>
  </si>
  <si>
    <t>Bollate</t>
  </si>
  <si>
    <t>Pioltello</t>
  </si>
  <si>
    <t>Nuoro</t>
  </si>
  <si>
    <t>NU</t>
  </si>
  <si>
    <t>Lanciano</t>
  </si>
  <si>
    <t>Cerveteri</t>
  </si>
  <si>
    <t>Chieri</t>
  </si>
  <si>
    <t>Pinerolo</t>
  </si>
  <si>
    <t>Carini</t>
  </si>
  <si>
    <t>Casale Monferrato</t>
  </si>
  <si>
    <t>Pagani</t>
  </si>
  <si>
    <t>Arzano</t>
  </si>
  <si>
    <t>Riccione</t>
  </si>
  <si>
    <t>Gorizia</t>
  </si>
  <si>
    <t>GO</t>
  </si>
  <si>
    <t>Casalecchio di Reno</t>
  </si>
  <si>
    <t>Conegliano</t>
  </si>
  <si>
    <t>TV</t>
  </si>
  <si>
    <t>Cento</t>
  </si>
  <si>
    <t>Rende</t>
  </si>
  <si>
    <t>Cisterna di Latina</t>
  </si>
  <si>
    <t>Somma Vesuviana</t>
  </si>
  <si>
    <t>Limbiate</t>
  </si>
  <si>
    <t>Canicattì</t>
  </si>
  <si>
    <t>Piombino</t>
  </si>
  <si>
    <t>Aosta</t>
  </si>
  <si>
    <t>AO</t>
  </si>
  <si>
    <t>VDA</t>
  </si>
  <si>
    <t>Venaria Reale</t>
  </si>
  <si>
    <t>Mugnano di Napoli</t>
  </si>
  <si>
    <t>Augusta</t>
  </si>
  <si>
    <t>Lucera</t>
  </si>
  <si>
    <t>Corsico</t>
  </si>
  <si>
    <t>Segrate</t>
  </si>
  <si>
    <t>Crema</t>
  </si>
  <si>
    <t>CR</t>
  </si>
  <si>
    <t>Favara</t>
  </si>
  <si>
    <t>Vibo Valentia</t>
  </si>
  <si>
    <t>VV</t>
  </si>
  <si>
    <t>1. Crea una copia dello sheet "Raw Data" e rinominalo "Operative_TuoNome_TuoCognome" il file raw servirà nel caso per sbaglio durante l'esercizio si cancellasse qualche dato erroneamente. Mentre le funzioni saranno da applicare al 2° Sheet. Se devi creare delle pivot sviluppale nell'apposito sheet.</t>
  </si>
  <si>
    <t>Domande</t>
  </si>
  <si>
    <t>Risposta</t>
  </si>
  <si>
    <t>Processo in breve (max 20 parole)</t>
  </si>
  <si>
    <t>1. Quanti ID - Attività ci sono (colonna A)?</t>
  </si>
  <si>
    <t>usato la formula che conta valori in una colonna</t>
  </si>
  <si>
    <t>2. Quanti ID - Attività uniche ci sono (colonna A)?</t>
  </si>
  <si>
    <t>stesso ragionamento ma per i valori unici</t>
  </si>
  <si>
    <t>3. Quante attività commerciali sono in Lombardia? (Contiamo gli ID - Attività unici in Lombardia)</t>
  </si>
  <si>
    <t>usando la stessa formula ho messo un if</t>
  </si>
  <si>
    <t>4. Quale regione ha il maggior numero di attività aderenti? (In questo caso consideriamo gli ID - Attività a prescindere che siano unici)</t>
  </si>
  <si>
    <t>ho creato una pivot e poi calcolato il valore massimo in correlazione con la regione</t>
  </si>
  <si>
    <t>5. Nella colonna delle città una, citata più volte in modo corretto, è scritta in modo errato. Quale? In che riga si trova?</t>
  </si>
  <si>
    <t>Probabilmente non la risposta che volevate però, andando in "Strumenti" poi "Controllo Ortografico" trova "Molano" come errore</t>
  </si>
  <si>
    <t>Processo spiegato nella risposta</t>
  </si>
  <si>
    <t>6. Quante attività hanno salvato più di 500kg di cibo? (ID - Attività considerando in modo aggregato i risultati se presente in più record)</t>
  </si>
  <si>
    <t xml:space="preserve">In pivot ho creato 2 collonne per avere id e somma kg per id </t>
  </si>
  <si>
    <t>7. Quale attività è riuscita ad evitare di gettare più kg di cibo? (ID - Attività considerando in modo aggregato i risultati se presente in più record)</t>
  </si>
  <si>
    <t>8. Quante attività hanno l'iscrizione alla piattaforma premium attiva? (colonna I)</t>
  </si>
  <si>
    <t>9. Quante attività hanno un proprietario con meno di 30 anni? Qual è la percentuale sul totale? (Calcolare la data al giorno in cui si effettua il test, non solo anno in corso)</t>
  </si>
  <si>
    <t>Ho trovato solo 1 proprietario, poi ho diviso per il totale delle attività, matrice per provare approccio diverso da C10</t>
  </si>
  <si>
    <t>10. Quante ID - Attività  hanno una valutazione superiore a 6? Quanti di questi sono iscritti al programma premium?</t>
  </si>
  <si>
    <t>Usando conta piu se simulo un AND logico</t>
  </si>
  <si>
    <t>11. Quanti ID - Attività hanno effettuato promozioni sui social? Tra i top 10 (per kg di prodotto salvati) quanti lo hanno fatto</t>
  </si>
  <si>
    <t>creato un sort per trovare i 10kg piu alti e poi inserito i "si" dentro un array per poter contarene quanti</t>
  </si>
  <si>
    <t>12. Qual è ID - Attività con iscrizione al programma premium (colonna I) e iscritti da oltre 1 anno (colonna J), col numero maggiori di kg salvati? (ID attività)</t>
  </si>
  <si>
    <t>In pivot ho fatto una tabella ordinata per kg maggiore filtrando solo per "SI" in entrambe le richieste</t>
  </si>
  <si>
    <t>13. Quale regione ha salvato il maggior numero di kg di cibo? E quale meno?</t>
  </si>
  <si>
    <t>fatto una pivot semplice per regioni</t>
  </si>
  <si>
    <t>14. Indica la media di kg salvati per le attività che hanno svolto attività social e per quelle che non l'hanno fatto (da considerare in modo distinto le ID-Attività presenti più volte)</t>
  </si>
  <si>
    <t>ho fatto un average per ogni caso "si/no" e usato char per "gli a capo"</t>
  </si>
  <si>
    <t>15. Indica la media di ordini giornalieri effettuati per ciascuna regione.</t>
  </si>
  <si>
    <t>Nella sheet Pivot trovi una tabella pivot in colonna Q con le medie degli ordini per ogni regione</t>
  </si>
  <si>
    <t>Non mi pare di avere dati riguardanti le date degli ordini, solo se sono iscritti da 1+ o meno, dove i clienti con si potrebbe avere un numero x</t>
  </si>
  <si>
    <t>COUNTA di ID - Attività</t>
  </si>
  <si>
    <t>Pivot e grafico per trovare la regione con il piu alto di aderenti</t>
  </si>
  <si>
    <t>ID - Attivita Uniche</t>
  </si>
  <si>
    <t>KG Aggregati x ID</t>
  </si>
  <si>
    <t>Pivot con tutti gli ID e il loro cibo risparmiato</t>
  </si>
  <si>
    <t>SUM di Kg di Cibo Salvati</t>
  </si>
  <si>
    <t>Pivot e grafico per trovare gli ID con maggiore cibo salvato, con iscrizione premium e iscrizione da 1+ anni</t>
  </si>
  <si>
    <t>Pivot e grafico per trovare le Regioni con maggiore e minore risparmio di cibo</t>
  </si>
  <si>
    <t>AVERAGE di Ordini</t>
  </si>
  <si>
    <t>Pivot per l'average degli ordini per ogni Regione</t>
  </si>
  <si>
    <t>COUNTA di Città</t>
  </si>
  <si>
    <t>Non piu usato ma pivot per le città con piu ricorrenze per trovare la città scritta male</t>
  </si>
  <si>
    <t>Totale generale</t>
  </si>
  <si>
    <t xml:space="preserve">Qua ho preferito un grafico a torta per vedere  piu chiaramente le migliori regioni </t>
  </si>
  <si>
    <t>Piccolo Istogramma per vedere l'onda dei risultati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</si>
</sst>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0.0"/>
  </numFmts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&quot;Calibri Light&quot;"/>
    </font>
    <font>
      <color theme="1"/>
      <name val="Arial"/>
    </font>
    <font>
      <sz val="11.0"/>
      <color theme="1"/>
      <name val="&quot;Calibri Light&quot;"/>
    </font>
    <font>
      <sz val="11.0"/>
      <color theme="1"/>
      <name val="Calibri"/>
    </font>
    <font>
      <sz val="11.0"/>
      <color theme="1"/>
      <name val="Arial"/>
    </font>
    <font>
      <sz val="16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horizontal="center" vertical="top"/>
    </xf>
    <xf borderId="0" fillId="2" fontId="2" numFmtId="0" xfId="0" applyAlignment="1" applyFont="1">
      <alignment horizontal="center"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3" fontId="4" numFmtId="0" xfId="0" applyAlignment="1" applyFill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3" fontId="3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2" fillId="2" fontId="8" numFmtId="0" xfId="0" applyAlignment="1" applyBorder="1" applyFont="1">
      <alignment vertical="bottom"/>
    </xf>
    <xf borderId="3" fillId="2" fontId="8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4" fontId="3" numFmtId="0" xfId="0" applyAlignment="1" applyBorder="1" applyFill="1" applyFont="1">
      <alignment horizontal="right" vertical="bottom"/>
    </xf>
    <xf borderId="3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3" fillId="4" fontId="3" numFmtId="0" xfId="0" applyAlignment="1" applyBorder="1" applyFont="1">
      <alignment horizontal="right" readingOrder="0" shrinkToFit="0" vertical="bottom" wrapText="1"/>
    </xf>
    <xf borderId="4" fillId="0" fontId="3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3" fillId="4" fontId="3" numFmtId="0" xfId="0" applyAlignment="1" applyBorder="1" applyFont="1">
      <alignment horizontal="left" shrinkToFit="0" vertical="bottom" wrapText="1"/>
    </xf>
    <xf borderId="3" fillId="0" fontId="3" numFmtId="0" xfId="0" applyAlignment="1" applyBorder="1" applyFont="1">
      <alignment readingOrder="0" shrinkToFit="0" vertical="center" wrapText="1"/>
    </xf>
    <xf borderId="3" fillId="4" fontId="3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left" readingOrder="0" shrinkToFit="0" vertical="bottom" wrapText="1"/>
    </xf>
    <xf borderId="0" fillId="0" fontId="3" numFmtId="166" xfId="0" applyAlignment="1" applyFont="1" applyNumberFormat="1">
      <alignment readingOrder="0" vertical="bottom"/>
    </xf>
    <xf borderId="0" fillId="0" fontId="9" numFmtId="166" xfId="0" applyFont="1" applyNumberFormat="1"/>
    <xf borderId="0" fillId="0" fontId="3" numFmtId="166" xfId="0" applyAlignment="1" applyFont="1" applyNumberFormat="1">
      <alignment vertical="bottom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9" numFmtId="0" xfId="0" applyFont="1"/>
    <xf borderId="0" fillId="5" fontId="4" numFmtId="0" xfId="0" applyAlignment="1" applyFill="1" applyFont="1">
      <alignment horizontal="center" vertical="bottom"/>
    </xf>
    <xf borderId="0" fillId="3" fontId="6" numFmtId="0" xfId="0" applyAlignment="1" applyFont="1">
      <alignment horizontal="center"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di ID - Attività rispetto a Regione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Pivot!$C$2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Pivot!$B$3:$B$21</c:f>
            </c:strRef>
          </c:cat>
          <c:val>
            <c:numRef>
              <c:f>Pivot!$C$3:$C$21</c:f>
              <c:numCache/>
            </c:numRef>
          </c:val>
        </c:ser>
        <c:axId val="652527664"/>
        <c:axId val="1306771058"/>
      </c:barChart>
      <c:catAx>
        <c:axId val="65252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771058"/>
      </c:catAx>
      <c:valAx>
        <c:axId val="1306771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di ID - Attività</a:t>
                </a:r>
              </a:p>
            </c:rich>
          </c:tx>
          <c:overlay val="0"/>
        </c:title>
        <c:numFmt formatCode="[$€-2]\ 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52766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Istogramma di SUM di Kg di Cibo Salvati per ogni ID-Attività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Pivot!$L$2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Pivot!$K$3:$K$73</c:f>
            </c:strRef>
          </c:cat>
          <c:val>
            <c:numRef>
              <c:f>Pivot!$L$3:$L$73</c:f>
              <c:numCache/>
            </c:numRef>
          </c:val>
        </c:ser>
        <c:axId val="139235663"/>
        <c:axId val="1607440528"/>
      </c:areaChart>
      <c:catAx>
        <c:axId val="13923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ID - Attività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7440528"/>
      </c:catAx>
      <c:valAx>
        <c:axId val="1607440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di Kg di Cibo Salvati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356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di Kg di Cibo Salvati per Regioni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Pivot!$O$2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Pivot!$N$3:$N$21</c:f>
            </c:strRef>
          </c:cat>
          <c:val>
            <c:numRef>
              <c:f>Pivot!$O$3:$O$21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22</xdr:row>
      <xdr:rowOff>9525</xdr:rowOff>
    </xdr:from>
    <xdr:ext cx="3562350" cy="22002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314325</xdr:colOff>
      <xdr:row>73</xdr:row>
      <xdr:rowOff>133350</xdr:rowOff>
    </xdr:from>
    <xdr:ext cx="571500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295275</xdr:colOff>
      <xdr:row>23</xdr:row>
      <xdr:rowOff>933450</xdr:rowOff>
    </xdr:from>
    <xdr:ext cx="5029200" cy="31146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301" sheet="Operative_Marcello_Massimi"/>
  </cacheSource>
  <cacheFields>
    <cacheField name="ID - Attività" numFmtId="0">
      <sharedItems containsSemiMixedTypes="0" containsString="0" containsNumber="1" containsInteger="1">
        <n v="2317.0"/>
        <n v="4300.0"/>
        <n v="2705.0"/>
        <n v="3392.0"/>
        <n v="5196.0"/>
        <n v="4104.0"/>
        <n v="4657.0"/>
        <n v="4433.0"/>
        <n v="5411.0"/>
        <n v="2839.0"/>
        <n v="2623.0"/>
        <n v="2789.0"/>
        <n v="2793.0"/>
        <n v="3022.0"/>
        <n v="3943.0"/>
        <n v="3783.0"/>
        <n v="4951.0"/>
        <n v="5356.0"/>
        <n v="5063.0"/>
        <n v="4159.0"/>
        <n v="5473.0"/>
        <n v="3028.0"/>
        <n v="3071.0"/>
        <n v="5592.0"/>
        <n v="3573.0"/>
        <n v="2681.0"/>
        <n v="4736.0"/>
        <n v="4396.0"/>
        <n v="3475.0"/>
        <n v="3681.0"/>
        <n v="4150.0"/>
        <n v="4561.0"/>
        <n v="4661.0"/>
        <n v="3394.0"/>
        <n v="3717.0"/>
        <n v="4938.0"/>
        <n v="4332.0"/>
        <n v="2532.0"/>
        <n v="5477.0"/>
        <n v="2943.0"/>
        <n v="3969.0"/>
        <n v="4468.0"/>
        <n v="3936.0"/>
        <n v="4349.0"/>
        <n v="4596.0"/>
        <n v="4281.0"/>
        <n v="5516.0"/>
        <n v="5160.0"/>
        <n v="2845.0"/>
        <n v="2677.0"/>
        <n v="2656.0"/>
        <n v="3601.0"/>
        <n v="3033.0"/>
        <n v="5523.0"/>
        <n v="2857.0"/>
        <n v="2629.0"/>
        <n v="3575.0"/>
        <n v="4456.0"/>
        <n v="5049.0"/>
        <n v="3065.0"/>
        <n v="3868.0"/>
        <n v="5054.0"/>
        <n v="5343.0"/>
        <n v="3675.0"/>
        <n v="4074.0"/>
        <n v="3972.0"/>
        <n v="4619.0"/>
        <n v="2910.0"/>
        <n v="3700.0"/>
        <n v="5052.0"/>
        <n v="2518.0"/>
        <n v="4553.0"/>
        <n v="4343.0"/>
        <n v="3939.0"/>
        <n v="3564.0"/>
        <n v="4924.0"/>
        <n v="3067.0"/>
        <n v="3048.0"/>
        <n v="3380.0"/>
        <n v="3077.0"/>
        <n v="4312.0"/>
        <n v="3363.0"/>
        <n v="2986.0"/>
        <n v="3215.0"/>
        <n v="3753.0"/>
        <n v="5529.0"/>
        <n v="4046.0"/>
        <n v="4431.0"/>
        <n v="5031.0"/>
        <n v="3240.0"/>
        <n v="5378.0"/>
        <n v="3539.0"/>
        <n v="3116.0"/>
        <n v="5328.0"/>
        <n v="5059.0"/>
        <n v="2826.0"/>
        <n v="3648.0"/>
        <n v="5296.0"/>
        <n v="4662.0"/>
        <n v="2395.0"/>
        <n v="4635.0"/>
        <n v="2322.0"/>
        <n v="5533.0"/>
        <n v="4726.0"/>
        <n v="2639.0"/>
        <n v="5291.0"/>
        <n v="3414.0"/>
        <n v="4992.0"/>
        <n v="4435.0"/>
        <n v="2833.0"/>
        <n v="3011.0"/>
        <n v="4941.0"/>
        <n v="3418.0"/>
        <n v="4646.0"/>
        <n v="3354.0"/>
        <n v="4496.0"/>
        <n v="4940.0"/>
        <n v="4886.0"/>
        <n v="5272.0"/>
        <n v="4625.0"/>
        <n v="3324.0"/>
        <n v="2336.0"/>
        <n v="5381.0"/>
        <n v="3113.0"/>
        <n v="2354.0"/>
        <n v="5057.0"/>
        <n v="4094.0"/>
        <n v="3888.0"/>
        <n v="2772.0"/>
        <n v="4741.0"/>
        <n v="5413.0"/>
        <n v="2411.0"/>
        <n v="5325.0"/>
        <n v="3433.0"/>
        <n v="4455.0"/>
        <n v="4282.0"/>
        <n v="5429.0"/>
        <n v="3567.0"/>
        <n v="5282.0"/>
        <n v="3086.0"/>
        <n v="3571.0"/>
        <n v="5013.0"/>
        <n v="4898.0"/>
        <n v="3912.0"/>
        <n v="2523.0"/>
        <n v="4620.0"/>
        <n v="2420.0"/>
        <n v="3582.0"/>
        <n v="4545.0"/>
        <n v="3579.0"/>
        <n v="3552.0"/>
        <n v="3620.0"/>
        <n v="2482.0"/>
        <n v="5112.0"/>
        <n v="4398.0"/>
        <n v="5180.0"/>
        <n v="4511.0"/>
        <n v="5255.0"/>
        <n v="3631.0"/>
        <n v="4382.0"/>
        <n v="2505.0"/>
        <n v="4655.0"/>
        <n v="5131.0"/>
        <n v="4918.0"/>
        <n v="3511.0"/>
        <n v="5025.0"/>
        <n v="2987.0"/>
        <n v="2495.0"/>
        <n v="3883.0"/>
        <n v="4632.0"/>
        <n v="3676.0"/>
        <n v="5079.0"/>
        <n v="3286.0"/>
        <n v="4885.0"/>
        <n v="4936.0"/>
        <n v="2419.0"/>
        <n v="4966.0"/>
        <n v="3192.0"/>
        <n v="4597.0"/>
        <n v="4894.0"/>
        <n v="4105.0"/>
        <n v="2551.0"/>
        <n v="4502.0"/>
        <n v="2838.0"/>
        <n v="4290.0"/>
        <n v="2899.0"/>
        <n v="4152.0"/>
        <n v="2514.0"/>
        <n v="4602.0"/>
        <n v="3184.0"/>
        <n v="2646.0"/>
        <n v="2765.0"/>
        <n v="2371.0"/>
        <n v="3819.0"/>
        <n v="4007.0"/>
        <n v="4012.0"/>
        <n v="4855.0"/>
        <n v="5233.0"/>
        <n v="3910.0"/>
        <n v="2469.0"/>
        <n v="4554.0"/>
        <n v="4033.0"/>
        <n v="3752.0"/>
        <n v="4864.0"/>
        <n v="2890.0"/>
        <n v="3316.0"/>
        <n v="5514.0"/>
        <n v="5070.0"/>
        <n v="5243.0"/>
        <n v="4448.0"/>
        <n v="4207.0"/>
        <n v="3172.0"/>
        <n v="4800.0"/>
        <n v="3472.0"/>
        <n v="4297.0"/>
        <n v="5379.0"/>
        <n v="5307.0"/>
        <n v="5459.0"/>
        <n v="4124.0"/>
        <n v="4169.0"/>
        <n v="5400.0"/>
        <n v="5563.0"/>
        <n v="4149.0"/>
        <n v="4421.0"/>
        <n v="4331.0"/>
        <n v="4660.0"/>
        <n v="3906.0"/>
        <n v="2774.0"/>
        <n v="3604.0"/>
        <n v="2673.0"/>
        <n v="4735.0"/>
        <n v="2546.0"/>
        <n v="2509.0"/>
        <n v="2851.0"/>
        <n v="4932.0"/>
        <n v="2572.0"/>
        <n v="5136.0"/>
        <n v="3669.0"/>
        <n v="4705.0"/>
        <n v="3032.0"/>
        <n v="5222.0"/>
        <n v="3091.0"/>
        <n v="5122.0"/>
        <n v="2400.0"/>
        <n v="3372.0"/>
        <n v="3358.0"/>
        <n v="3190.0"/>
        <n v="5531.0"/>
        <n v="4572.0"/>
        <n v="4576.0"/>
        <n v="5485.0"/>
        <n v="4301.0"/>
        <n v="5491.0"/>
        <n v="4233.0"/>
        <n v="4834.0"/>
        <n v="3068.0"/>
        <n v="5553.0"/>
        <n v="4699.0"/>
        <n v="5443.0"/>
        <n v="4246.0"/>
        <n v="4353.0"/>
        <n v="3685.0"/>
        <n v="2795.0"/>
        <n v="2496.0"/>
        <n v="3004.0"/>
        <n v="2330.0"/>
        <n v="4858.0"/>
        <n v="5256.0"/>
        <n v="3894.0"/>
        <n v="2500.0"/>
        <n v="3488.0"/>
        <n v="4622.0"/>
        <n v="2891.0"/>
        <n v="4981.0"/>
        <n v="3383.0"/>
        <n v="4173.0"/>
        <n v="2810.0"/>
        <n v="2382.0"/>
        <n v="3811.0"/>
        <n v="3341.0"/>
        <n v="4636.0"/>
        <n v="2731.0"/>
        <n v="4071.0"/>
        <n v="4333.0"/>
      </sharedItems>
    </cacheField>
    <cacheField name="Città" numFmtId="0">
      <sharedItems>
        <s v="Roma"/>
        <s v="Milano"/>
        <s v="Napoli"/>
        <s v="Torino"/>
        <s v="Palermo"/>
        <s v="Genova"/>
        <s v="Bologna"/>
        <s v="Firenze"/>
        <s v="Bari"/>
        <s v="Catania"/>
        <s v="Venezia"/>
        <s v="Verona"/>
        <s v="Messina"/>
        <s v="Padova"/>
        <s v="Trieste"/>
        <s v="Brescia"/>
        <s v="Taranto"/>
        <s v="Prato"/>
        <s v="Parma"/>
        <s v="Reggio Calabria"/>
        <s v="Modena"/>
        <s v="Reggio Emilia"/>
        <s v="Perugia"/>
        <s v="Livorno"/>
        <s v="Ravenna"/>
        <s v="Cagliari"/>
        <s v="Foggia"/>
        <s v="Rimini"/>
        <s v="Salerno"/>
        <s v="Ferrara"/>
        <s v="Sassari"/>
        <s v="Siracusa"/>
        <s v="Pescara"/>
        <s v="Monza"/>
        <s v="Latina"/>
        <s v="Bergamo"/>
        <s v="Forlì"/>
        <s v="Giugliano in Campania"/>
        <s v="Trento"/>
        <s v="Vicenza"/>
        <s v="Terni"/>
        <s v="Novara"/>
        <s v="Bolzano"/>
        <s v="Piacenza"/>
        <s v="Ancona"/>
        <s v="Arezzo"/>
        <s v="Andria"/>
        <s v="Udine"/>
        <s v="Cesena"/>
        <s v="Lecce"/>
        <s v="La Spezia"/>
        <s v="Pesaro"/>
        <s v="Alessandria"/>
        <s v="Barletta"/>
        <s v="Catanzaro"/>
        <s v="Pistoia"/>
        <s v="Brindisi"/>
        <s v="Pisa"/>
        <s v="Torre del Greco"/>
        <s v="Como"/>
        <s v="Lucca"/>
        <s v="Guidonia Montecelio"/>
        <s v="Molano"/>
        <s v="Siena"/>
        <s v="Portici"/>
        <s v="Trani"/>
        <s v="Chieti"/>
        <s v="Velletri"/>
        <s v="Cava de' Tirreni"/>
        <s v="Acireale"/>
        <s v="Rovigo"/>
        <s v="Civitavecchia"/>
        <s v="Gallarate"/>
        <s v="Pordenone"/>
        <s v="Aversa"/>
        <s v="Montesilvano"/>
        <s v="Mazara del Vallo"/>
        <s v="Ascoli Piceno"/>
        <s v="Battipaglia"/>
        <s v="Campobasso"/>
        <s v="Scafati"/>
        <s v="Casalnuovo di Napoli"/>
        <s v="Rho"/>
        <s v="Chioggia"/>
        <s v="Scandicci"/>
        <s v="Collegno"/>
        <s v="Martina Franca"/>
        <s v="Monopoli"/>
        <s v="Rivoli"/>
        <s v="Paternò"/>
        <s v="Misterbianco"/>
        <s v="Nichelino"/>
        <s v="Mantova"/>
        <s v="San Benedetto del Tronto"/>
        <s v="Frosinone"/>
        <s v="Lecco"/>
        <s v="Corato"/>
        <s v="Empoli"/>
        <s v="Cologno Monzese"/>
        <s v="Settimo Torinese"/>
        <s v="Rieti"/>
        <s v="Paderno Dugnano"/>
        <s v="Sesto Fiorentino"/>
        <s v="Nettuno"/>
        <s v="San Giorgio a Cremano"/>
        <s v="Vercelli"/>
        <s v="Capannori"/>
        <s v="Alcamo"/>
        <s v="Nocera Inferiore"/>
        <s v="Biella"/>
        <s v="Senigallia"/>
        <s v="Terracina"/>
        <s v="Lodi"/>
        <s v="Gravina in Puglia"/>
        <s v="Cascina"/>
        <s v="Campi Bisenzio"/>
        <s v="Torre Annunziata"/>
        <s v="Bassano del Grappa"/>
        <s v="Seregno"/>
        <s v="Macerata"/>
        <s v="Ardea"/>
        <s v="Imperia"/>
        <s v="Lissone"/>
        <s v="Avezzano"/>
        <s v="Barcellona Pozzo di Gotto"/>
        <s v="San Donà di Piave"/>
        <s v="Rozzano"/>
        <s v="Sassuolo"/>
        <s v="Sciacca"/>
        <s v="Ladispoli"/>
        <s v="Alghero"/>
        <s v="Civitanova Marche"/>
        <s v="Desio"/>
        <s v="Jesi"/>
        <s v="Città di Castello"/>
        <s v="Corigliano Calabro"/>
        <s v="Albano Laziale"/>
        <s v="Marcianise"/>
        <s v="Vasto"/>
        <s v="Quarto"/>
        <s v="Marino"/>
        <s v="Voghera"/>
        <s v="Monterotondo"/>
        <s v="Spoleto"/>
        <s v="Caltagirone"/>
        <s v="Schio"/>
        <s v="Cantù"/>
        <s v="Pomigliano d'Arco"/>
        <s v="Saronno"/>
        <s v="Licata"/>
        <s v="Mira"/>
        <s v="Modugno"/>
        <s v="Maddaloni"/>
        <s v="Fasano"/>
        <s v="Ciampino"/>
        <s v="Eboli"/>
        <s v="Rossano"/>
        <s v="Merano"/>
        <s v="Monreale"/>
        <s v="Rovereto"/>
        <s v="Melito di Napoli"/>
        <s v="Grugliasco"/>
        <s v="Fermo"/>
        <s v="Fondi"/>
        <s v="Formia"/>
        <s v="Cesano Maderno"/>
        <s v="Caivano"/>
        <s v="San Giuliano Milanese"/>
        <s v="Adrano"/>
        <s v="Belluno"/>
        <s v="Francavilla Fontana"/>
        <s v="Bollate"/>
        <s v="Pioltello"/>
        <s v="Nuoro"/>
        <s v="Lanciano"/>
        <s v="Cerveteri"/>
        <s v="Chieri"/>
        <s v="Pinerolo"/>
        <s v="Carini"/>
        <s v="Casale Monferrato"/>
        <s v="Pagani"/>
        <s v="Arzano"/>
        <s v="Riccione"/>
        <s v="Gorizia"/>
        <s v="Casalecchio di Reno"/>
        <s v="Conegliano"/>
        <s v="Cento"/>
        <s v="Rende"/>
        <s v="Cisterna di Latina"/>
        <s v="Somma Vesuviana"/>
        <s v="Limbiate"/>
        <s v="Canicattì"/>
        <s v="Piombino"/>
        <s v="Aosta"/>
        <s v="Venaria Reale"/>
        <s v="Mugnano di Napoli"/>
        <s v="Augusta"/>
        <s v="Lucera"/>
        <s v="Corsico"/>
        <s v="Segrate"/>
        <s v="Crema"/>
        <s v="Favara"/>
        <s v="Vibo Valentia"/>
      </sharedItems>
    </cacheField>
    <cacheField name="Provincia" numFmtId="0">
      <sharedItems>
        <s v="RM"/>
        <s v="MI"/>
        <s v="NA"/>
        <s v="TO"/>
        <s v="PA"/>
        <s v="GE"/>
        <s v="BO"/>
        <s v="FI"/>
        <s v="BA"/>
        <s v="CT"/>
        <s v="VE"/>
        <s v="VR"/>
        <s v="ME"/>
        <s v="PD"/>
        <s v="TS"/>
        <s v="BS"/>
        <s v="TA"/>
        <s v="PO"/>
        <s v="PR"/>
        <s v="RC"/>
        <s v="MO"/>
        <s v="RE"/>
        <s v="PG"/>
        <s v="LI"/>
        <s v="RA"/>
        <s v="CA"/>
        <s v="FG"/>
        <s v="RN"/>
        <s v="SA"/>
        <s v="FE"/>
        <s v="SS"/>
        <s v="SR"/>
        <s v="PE"/>
        <s v="MB"/>
        <s v="LT"/>
        <s v="BG"/>
        <s v="FC"/>
        <s v="TN"/>
        <s v="VI"/>
        <s v="TR"/>
        <s v="NO"/>
        <s v="BZ"/>
        <s v="PC"/>
        <s v="AN"/>
        <s v="AR"/>
        <s v="BT"/>
        <s v="UD"/>
        <s v="LE"/>
        <s v="SP"/>
        <s v="PU"/>
        <s v="AL"/>
        <s v="CZ"/>
        <s v="PT"/>
        <s v="BR"/>
        <s v="PI"/>
        <s v="CO"/>
        <s v="LU"/>
        <s v="SI"/>
        <s v="CH"/>
        <s v="RO"/>
        <s v="VA"/>
        <s v="PN"/>
        <s v="CE"/>
        <s v="TP"/>
        <s v="AP"/>
        <s v="CB"/>
        <s v="MN"/>
        <s v="FR"/>
        <s v="LC"/>
        <s v="RI"/>
        <s v="VC"/>
        <s v="BI"/>
        <s v="LO"/>
        <s v="MC"/>
        <s v="IM"/>
        <s v="AQ"/>
        <s v="AG"/>
        <s v="CS"/>
        <s v="PV"/>
        <s v="FM"/>
        <s v="BL"/>
        <s v="NU"/>
        <s v="GO"/>
        <s v="TV"/>
        <s v="AO"/>
        <s v="CR"/>
        <s v="VV"/>
      </sharedItems>
    </cacheField>
    <cacheField name="Regione" numFmtId="0">
      <sharedItems>
        <s v="LAZ"/>
        <s v="LOM"/>
        <s v="CAM"/>
        <s v="PIE"/>
        <s v="SIC"/>
        <s v="LIG"/>
        <s v="EMR"/>
        <s v="TOS"/>
        <s v="PUG"/>
        <s v="VEN"/>
        <s v="FVG"/>
        <s v="CAL"/>
        <s v="UMB"/>
        <s v="SAR"/>
        <s v="ABR"/>
        <s v="TAA"/>
        <s v="MAR"/>
        <s v="MOL"/>
        <s v="VDA"/>
      </sharedItems>
    </cacheField>
    <cacheField name="Ordini" numFmtId="0">
      <sharedItems containsSemiMixedTypes="0" containsString="0" containsNumber="1" containsInteger="1">
        <n v="6.0"/>
        <n v="2.0"/>
        <n v="3.0"/>
        <n v="1.0"/>
        <n v="10.0"/>
        <n v="14.0"/>
        <n v="4.0"/>
        <n v="13.0"/>
        <n v="12.0"/>
        <n v="15.0"/>
        <n v="5.0"/>
        <n v="11.0"/>
        <n v="9.0"/>
        <n v="8.0"/>
        <n v="7.0"/>
      </sharedItems>
    </cacheField>
    <cacheField name="Kg di Cibo Salvati" numFmtId="0">
      <sharedItems containsSemiMixedTypes="0" containsString="0" containsNumber="1" containsInteger="1">
        <n v="353.0"/>
        <n v="886.0"/>
        <n v="616.0"/>
        <n v="973.0"/>
        <n v="550.0"/>
        <n v="376.0"/>
        <n v="846.0"/>
        <n v="584.0"/>
        <n v="446.0"/>
        <n v="586.0"/>
        <n v="578.0"/>
        <n v="961.0"/>
        <n v="313.0"/>
        <n v="492.0"/>
        <n v="571.0"/>
        <n v="470.0"/>
        <n v="614.0"/>
        <n v="833.0"/>
        <n v="364.0"/>
        <n v="196.0"/>
        <n v="853.0"/>
        <n v="650.0"/>
        <n v="809.0"/>
        <n v="71.0"/>
        <n v="38.0"/>
        <n v="802.0"/>
        <n v="387.0"/>
        <n v="953.0"/>
        <n v="95.0"/>
        <n v="582.0"/>
        <n v="933.0"/>
        <n v="427.0"/>
        <n v="445.0"/>
        <n v="655.0"/>
        <n v="312.0"/>
        <n v="518.0"/>
        <n v="589.0"/>
        <n v="365.0"/>
        <n v="787.0"/>
        <n v="983.0"/>
        <n v="149.0"/>
        <n v="559.0"/>
        <n v="27.0"/>
        <n v="653.0"/>
        <n v="779.0"/>
        <n v="531.0"/>
        <n v="183.0"/>
        <n v="457.0"/>
        <n v="705.0"/>
        <n v="18.0"/>
        <n v="33.0"/>
        <n v="829.0"/>
        <n v="475.0"/>
        <n v="121.0"/>
        <n v="59.0"/>
        <n v="37.0"/>
        <n v="52.0"/>
        <n v="307.0"/>
        <n v="926.0"/>
        <n v="714.0"/>
        <n v="127.0"/>
        <n v="867.0"/>
        <n v="712.0"/>
        <n v="882.0"/>
        <n v="78.0"/>
        <n v="347.0"/>
        <n v="113.0"/>
        <n v="105.0"/>
        <n v="629.0"/>
        <n v="343.0"/>
        <n v="72.0"/>
        <n v="80.0"/>
        <n v="501.0"/>
        <n v="870.0"/>
        <n v="432.0"/>
        <n v="164.0"/>
        <n v="104.0"/>
        <n v="692.0"/>
        <n v="374.0"/>
        <n v="670.0"/>
        <n v="85.0"/>
        <n v="771.0"/>
        <n v="421.0"/>
        <n v="851.0"/>
        <n v="129.0"/>
        <n v="607.0"/>
        <n v="626.0"/>
        <n v="458.0"/>
        <n v="827.0"/>
        <n v="115.0"/>
        <n v="780.0"/>
        <n v="713.0"/>
        <n v="242.0"/>
        <n v="26.0"/>
        <n v="391.0"/>
        <n v="620.0"/>
        <n v="807.0"/>
        <n v="417.0"/>
        <n v="709.0"/>
        <n v="604.0"/>
        <n v="466.0"/>
        <n v="502.0"/>
        <n v="813.0"/>
        <n v="597.0"/>
        <n v="541.0"/>
        <n v="160.0"/>
        <n v="990.0"/>
        <n v="701.0"/>
        <n v="267.0"/>
        <n v="406.0"/>
        <n v="523.0"/>
        <n v="966.0"/>
        <n v="275.0"/>
        <n v="36.0"/>
        <n v="28.0"/>
        <n v="954.0"/>
        <n v="461.0"/>
        <n v="940.0"/>
        <n v="325.0"/>
        <n v="379.0"/>
        <n v="732.0"/>
        <n v="418.0"/>
        <n v="263.0"/>
        <n v="877.0"/>
        <n v="471.0"/>
        <n v="830.0"/>
        <n v="55.0"/>
        <n v="400.0"/>
        <n v="689.0"/>
        <n v="706.0"/>
        <n v="551.0"/>
        <n v="311.0"/>
        <n v="137.0"/>
        <n v="944.0"/>
        <n v="557.0"/>
        <n v="452.0"/>
        <n v="68.0"/>
        <n v="339.0"/>
        <n v="580.0"/>
        <n v="482.0"/>
        <n v="955.0"/>
        <n v="260.0"/>
        <n v="794.0"/>
        <n v="235.0"/>
        <n v="758.0"/>
        <n v="656.0"/>
        <n v="736.0"/>
        <n v="665.0"/>
        <n v="469.0"/>
        <n v="236.0"/>
        <n v="988.0"/>
        <n v="585.0"/>
        <n v="375.0"/>
        <n v="960.0"/>
        <n v="372.0"/>
        <n v="642.0"/>
        <n v="573.0"/>
        <n v="184.0"/>
        <n v="883.0"/>
        <n v="287.0"/>
        <n v="619.0"/>
        <n v="999.0"/>
        <n v="240.0"/>
        <n v="943.0"/>
        <n v="232.0"/>
        <n v="748.0"/>
        <n v="890.0"/>
        <n v="832.0"/>
        <n v="570.0"/>
        <n v="13.0"/>
        <n v="921.0"/>
        <n v="845.0"/>
        <n v="20.0"/>
        <n v="397.0"/>
        <n v="804.0"/>
        <n v="83.0"/>
        <n v="23.0"/>
        <n v="869.0"/>
        <n v="776.0"/>
        <n v="362.0"/>
        <n v="319.0"/>
        <n v="645.0"/>
        <n v="66.0"/>
        <n v="118.0"/>
        <n v="680.0"/>
        <n v="130.0"/>
        <n v="575.0"/>
        <n v="537.0"/>
        <n v="167.0"/>
        <n v="152.0"/>
        <n v="484.0"/>
        <n v="797.0"/>
        <n v="934.0"/>
        <n v="538.0"/>
        <n v="682.0"/>
        <n v="424.0"/>
        <n v="598.0"/>
        <n v="671.0"/>
        <n v="124.0"/>
        <n v="856.0"/>
        <n v="989.0"/>
        <n v="991.0"/>
        <n v="306.0"/>
        <n v="444.0"/>
        <n v="195.0"/>
        <n v="831.0"/>
        <n v="106.0"/>
        <n v="896.0"/>
        <n v="605.0"/>
        <n v="403.0"/>
        <n v="935.0"/>
        <n v="409.0"/>
        <n v="345.0"/>
        <n v="408.0"/>
        <n v="318.0"/>
        <n v="208.0"/>
        <n v="684.0"/>
        <n v="900.0"/>
        <n v="294.0"/>
        <n v="382.0"/>
        <n v="606.0"/>
        <n v="735.0"/>
        <n v="12.0"/>
        <n v="226.0"/>
        <n v="939.0"/>
        <n v="718.0"/>
        <n v="803.0"/>
        <n v="340.0"/>
        <n v="463.0"/>
        <n v="58.0"/>
        <n v="308.0"/>
        <n v="54.0"/>
        <n v="749.0"/>
        <n v="272.0"/>
        <n v="245.0"/>
        <n v="356.0"/>
        <n v="699.0"/>
        <n v="349.0"/>
        <n v="986.0"/>
        <n v="592.0"/>
        <n v="274.0"/>
        <n v="997.0"/>
        <n v="628.0"/>
        <n v="487.0"/>
        <n v="190.0"/>
        <n v="8.0"/>
        <n v="47.0"/>
        <n v="757.0"/>
        <n v="317.0"/>
        <n v="19.0"/>
        <n v="314.0"/>
        <n v="669.0"/>
        <n v="677.0"/>
        <n v="738.0"/>
        <n v="909.0"/>
        <n v="517.0"/>
        <n v="136.0"/>
        <n v="854.0"/>
        <n v="951.0"/>
        <n v="992.0"/>
        <n v="600.0"/>
        <n v="335.0"/>
        <n v="462.0"/>
        <n v="784.0"/>
        <n v="295.0"/>
      </sharedItems>
    </cacheField>
    <cacheField name="Data di Nascita proprietario" numFmtId="164">
      <sharedItems containsSemiMixedTypes="0" containsDate="1" containsString="0">
        <d v="1958-05-20T00:00:00Z"/>
        <d v="1966-09-25T00:00:00Z"/>
        <d v="1982-12-07T00:00:00Z"/>
        <d v="1970-09-17T00:00:00Z"/>
        <d v="1958-10-28T00:00:00Z"/>
        <d v="1975-01-31T00:00:00Z"/>
        <d v="1993-09-14T00:00:00Z"/>
        <d v="1979-02-16T00:00:00Z"/>
        <d v="1957-02-12T00:00:00Z"/>
        <d v="1955-03-14T00:00:00Z"/>
        <d v="1983-04-09T00:00:00Z"/>
        <d v="1987-06-11T00:00:00Z"/>
        <d v="1964-03-14T00:00:00Z"/>
        <d v="1978-06-04T00:00:00Z"/>
        <d v="1976-02-12T00:00:00Z"/>
        <d v="1987-04-28T00:00:00Z"/>
        <d v="1969-03-14T00:00:00Z"/>
        <d v="1972-11-28T00:00:00Z"/>
        <d v="1959-04-14T00:00:00Z"/>
        <d v="1977-05-07T00:00:00Z"/>
        <d v="1962-02-11T00:00:00Z"/>
        <d v="1984-08-06T00:00:00Z"/>
        <d v="1981-12-14T00:00:00Z"/>
        <d v="1991-09-07T00:00:00Z"/>
        <d v="1973-12-04T00:00:00Z"/>
        <d v="1984-04-24T00:00:00Z"/>
        <d v="1971-03-19T00:00:00Z"/>
        <d v="1956-05-30T00:00:00Z"/>
        <d v="1983-09-13T00:00:00Z"/>
        <d v="1995-01-23T00:00:00Z"/>
        <d v="1965-08-14T00:00:00Z"/>
        <d v="1979-06-04T00:00:00Z"/>
        <d v="1982-12-11T00:00:00Z"/>
        <d v="1984-02-19T00:00:00Z"/>
        <d v="1987-02-28T00:00:00Z"/>
        <d v="1970-10-27T00:00:00Z"/>
        <d v="1995-03-07T00:00:00Z"/>
        <d v="1979-03-16T00:00:00Z"/>
        <d v="1979-07-02T00:00:00Z"/>
        <d v="1958-02-16T00:00:00Z"/>
        <d v="1990-07-18T00:00:00Z"/>
        <d v="1969-07-01T00:00:00Z"/>
        <d v="1986-01-22T00:00:00Z"/>
        <d v="1979-09-26T00:00:00Z"/>
        <d v="1995-01-11T00:00:00Z"/>
        <d v="1954-12-30T00:00:00Z"/>
        <d v="1957-06-27T00:00:00Z"/>
        <d v="1957-06-29T00:00:00Z"/>
        <d v="1960-07-05T00:00:00Z"/>
        <d v="1994-01-25T00:00:00Z"/>
        <d v="1969-03-17T00:00:00Z"/>
        <d v="1964-04-22T00:00:00Z"/>
        <d v="1985-01-11T00:00:00Z"/>
        <d v="1956-10-10T00:00:00Z"/>
        <d v="1992-07-01T00:00:00Z"/>
        <d v="1961-06-02T00:00:00Z"/>
        <d v="1992-01-06T00:00:00Z"/>
        <d v="1995-05-01T00:00:00Z"/>
        <d v="1983-07-08T00:00:00Z"/>
        <d v="1959-10-16T00:00:00Z"/>
        <d v="1991-11-24T00:00:00Z"/>
        <d v="1967-05-16T00:00:00Z"/>
        <d v="1967-01-23T00:00:00Z"/>
        <d v="1965-01-13T00:00:00Z"/>
        <d v="1983-11-14T00:00:00Z"/>
        <d v="1967-04-12T00:00:00Z"/>
        <d v="1995-01-10T00:00:00Z"/>
        <d v="1979-03-28T00:00:00Z"/>
        <d v="1957-03-22T00:00:00Z"/>
        <d v="1968-10-04T00:00:00Z"/>
        <d v="1986-09-24T00:00:00Z"/>
        <d v="1971-05-18T00:00:00Z"/>
        <d v="1955-10-17T00:00:00Z"/>
        <d v="1956-05-10T00:00:00Z"/>
        <d v="1975-01-01T00:00:00Z"/>
        <d v="1982-10-28T00:00:00Z"/>
        <d v="1972-06-27T00:00:00Z"/>
        <d v="1972-09-09T00:00:00Z"/>
        <d v="1994-05-30T00:00:00Z"/>
        <d v="1965-12-24T00:00:00Z"/>
        <d v="1995-10-30T00:00:00Z"/>
        <d v="1981-02-04T00:00:00Z"/>
        <d v="1992-08-26T00:00:00Z"/>
        <d v="1968-04-13T00:00:00Z"/>
        <d v="1986-03-12T00:00:00Z"/>
        <d v="1979-06-27T00:00:00Z"/>
        <d v="1957-12-09T00:00:00Z"/>
        <d v="1993-07-26T00:00:00Z"/>
        <d v="1990-09-02T00:00:00Z"/>
        <d v="1976-10-25T00:00:00Z"/>
        <d v="1987-10-15T00:00:00Z"/>
        <d v="1995-06-17T00:00:00Z"/>
        <d v="1991-12-11T00:00:00Z"/>
        <d v="1955-03-20T00:00:00Z"/>
        <d v="1990-02-18T00:00:00Z"/>
        <d v="1979-06-03T00:00:00Z"/>
        <d v="1986-05-01T00:00:00Z"/>
        <d v="1994-09-22T00:00:00Z"/>
        <d v="1979-09-05T00:00:00Z"/>
        <d v="1971-04-16T00:00:00Z"/>
        <d v="1979-09-02T00:00:00Z"/>
        <d v="1960-07-18T00:00:00Z"/>
        <d v="1958-02-09T00:00:00Z"/>
        <d v="1958-01-25T00:00:00Z"/>
        <d v="1984-10-26T00:00:00Z"/>
        <d v="1956-08-11T00:00:00Z"/>
        <d v="1981-09-18T00:00:00Z"/>
        <d v="1962-02-22T00:00:00Z"/>
        <d v="1977-08-06T00:00:00Z"/>
        <d v="1989-04-11T00:00:00Z"/>
        <d v="1970-09-23T00:00:00Z"/>
        <d v="1979-02-05T00:00:00Z"/>
        <d v="1990-11-22T00:00:00Z"/>
        <d v="1971-10-19T00:00:00Z"/>
        <d v="1975-08-22T00:00:00Z"/>
        <d v="1988-08-13T00:00:00Z"/>
        <d v="1973-09-06T00:00:00Z"/>
        <d v="1969-03-12T00:00:00Z"/>
        <d v="1986-08-29T00:00:00Z"/>
        <d v="1959-04-18T00:00:00Z"/>
        <d v="1991-06-29T00:00:00Z"/>
        <d v="1958-08-07T00:00:00Z"/>
        <d v="1976-12-07T00:00:00Z"/>
        <d v="1971-06-11T00:00:00Z"/>
        <d v="1967-11-22T00:00:00Z"/>
        <d v="1994-09-08T00:00:00Z"/>
        <d v="1955-06-30T00:00:00Z"/>
        <d v="1968-08-24T00:00:00Z"/>
        <d v="1964-03-23T00:00:00Z"/>
        <d v="1985-04-12T00:00:00Z"/>
        <d v="1978-02-18T00:00:00Z"/>
        <d v="1994-06-03T00:00:00Z"/>
        <d v="1989-03-19T00:00:00Z"/>
        <d v="1959-07-19T00:00:00Z"/>
        <d v="1957-01-30T00:00:00Z"/>
        <d v="1955-05-10T00:00:00Z"/>
        <d v="1989-07-09T00:00:00Z"/>
        <d v="1970-04-16T00:00:00Z"/>
        <d v="1959-10-27T00:00:00Z"/>
        <d v="1993-03-01T00:00:00Z"/>
        <d v="1959-06-19T00:00:00Z"/>
        <d v="1963-08-24T00:00:00Z"/>
        <d v="1985-02-01T00:00:00Z"/>
        <d v="1956-08-07T00:00:00Z"/>
        <d v="1965-02-28T00:00:00Z"/>
        <d v="1955-11-01T00:00:00Z"/>
        <d v="1986-04-22T00:00:00Z"/>
        <d v="1990-10-16T00:00:00Z"/>
        <d v="1991-02-19T00:00:00Z"/>
        <d v="1989-09-22T00:00:00Z"/>
        <d v="1965-12-08T00:00:00Z"/>
        <d v="1987-09-19T00:00:00Z"/>
        <d v="1961-06-09T00:00:00Z"/>
        <d v="1975-07-04T00:00:00Z"/>
        <d v="1982-05-11T00:00:00Z"/>
        <d v="1983-04-20T00:00:00Z"/>
        <d v="1992-01-19T00:00:00Z"/>
        <d v="1959-08-08T00:00:00Z"/>
        <d v="1964-01-18T00:00:00Z"/>
        <d v="1987-10-28T00:00:00Z"/>
        <d v="1962-01-28T00:00:00Z"/>
        <d v="1968-06-17T00:00:00Z"/>
        <d v="1979-10-18T00:00:00Z"/>
        <d v="1978-07-11T00:00:00Z"/>
        <d v="1983-08-02T00:00:00Z"/>
        <d v="1955-09-05T00:00:00Z"/>
        <d v="1955-03-05T00:00:00Z"/>
        <d v="1974-01-12T00:00:00Z"/>
        <d v="1978-12-15T00:00:00Z"/>
        <d v="1960-03-12T00:00:00Z"/>
        <d v="1969-07-19T00:00:00Z"/>
        <d v="1959-09-06T00:00:00Z"/>
        <d v="1981-08-19T00:00:00Z"/>
        <d v="1956-03-06T00:00:00Z"/>
        <d v="1960-09-15T00:00:00Z"/>
        <d v="1971-07-27T00:00:00Z"/>
        <d v="1969-11-13T00:00:00Z"/>
        <d v="1988-07-02T00:00:00Z"/>
        <d v="1957-03-20T00:00:00Z"/>
        <d v="1980-01-02T00:00:00Z"/>
        <d v="1991-07-25T00:00:00Z"/>
        <d v="1959-03-01T00:00:00Z"/>
        <d v="1976-02-28T00:00:00Z"/>
        <d v="1965-10-14T00:00:00Z"/>
        <d v="1995-04-28T00:00:00Z"/>
        <d v="1962-11-22T00:00:00Z"/>
        <d v="1969-05-19T00:00:00Z"/>
        <d v="1969-11-22T00:00:00Z"/>
        <d v="1970-11-13T00:00:00Z"/>
        <d v="1990-05-10T00:00:00Z"/>
        <d v="1984-05-13T00:00:00Z"/>
        <d v="1957-01-11T00:00:00Z"/>
        <d v="1965-10-26T00:00:00Z"/>
        <d v="1981-06-20T00:00:00Z"/>
        <d v="1960-03-16T00:00:00Z"/>
        <d v="1987-06-26T00:00:00Z"/>
        <d v="1972-01-07T00:00:00Z"/>
        <d v="1993-09-06T00:00:00Z"/>
        <d v="1960-04-28T00:00:00Z"/>
        <d v="1966-05-29T00:00:00Z"/>
        <d v="1958-07-15T00:00:00Z"/>
        <d v="1988-02-13T00:00:00Z"/>
        <d v="1955-09-17T00:00:00Z"/>
        <d v="1964-10-13T00:00:00Z"/>
        <d v="1966-08-02T00:00:00Z"/>
        <d v="1956-01-30T00:00:00Z"/>
        <d v="1966-06-10T00:00:00Z"/>
        <d v="1986-05-19T00:00:00Z"/>
        <d v="1974-12-18T00:00:00Z"/>
        <d v="1971-03-01T00:00:00Z"/>
        <d v="1959-10-01T00:00:00Z"/>
        <d v="1963-05-23T00:00:00Z"/>
        <d v="1966-01-26T00:00:00Z"/>
        <d v="1991-11-16T00:00:00Z"/>
        <d v="1989-09-13T00:00:00Z"/>
        <d v="1989-10-14T00:00:00Z"/>
        <d v="1976-01-25T00:00:00Z"/>
        <d v="1975-03-11T00:00:00Z"/>
        <d v="1983-01-24T00:00:00Z"/>
        <d v="1975-11-15T00:00:00Z"/>
        <d v="1962-08-02T00:00:00Z"/>
        <d v="1968-01-22T00:00:00Z"/>
        <d v="1960-12-09T00:00:00Z"/>
        <d v="1994-11-08T00:00:00Z"/>
        <d v="1990-11-11T00:00:00Z"/>
        <d v="1964-04-01T00:00:00Z"/>
        <d v="1992-09-26T00:00:00Z"/>
        <d v="1957-12-19T00:00:00Z"/>
        <d v="1955-11-06T00:00:00Z"/>
        <d v="1973-04-04T00:00:00Z"/>
        <d v="1978-11-18T00:00:00Z"/>
        <d v="1976-06-20T00:00:00Z"/>
        <d v="1956-06-21T00:00:00Z"/>
        <d v="1958-06-07T00:00:00Z"/>
        <d v="1995-02-01T00:00:00Z"/>
        <d v="1957-02-27T00:00:00Z"/>
        <d v="1978-09-01T00:00:00Z"/>
        <d v="1965-07-26T00:00:00Z"/>
        <d v="1972-02-27T00:00:00Z"/>
        <d v="1974-11-09T00:00:00Z"/>
        <d v="1993-09-04T00:00:00Z"/>
        <d v="1975-08-14T00:00:00Z"/>
        <d v="1972-07-15T00:00:00Z"/>
        <d v="1965-03-01T00:00:00Z"/>
        <d v="1984-09-24T00:00:00Z"/>
        <d v="1956-10-04T00:00:00Z"/>
        <d v="1960-02-19T00:00:00Z"/>
        <d v="1955-02-14T00:00:00Z"/>
        <d v="1971-03-26T00:00:00Z"/>
        <d v="1960-08-31T00:00:00Z"/>
        <d v="1978-09-23T00:00:00Z"/>
        <d v="1974-06-19T00:00:00Z"/>
        <d v="1985-12-04T00:00:00Z"/>
        <d v="1956-11-28T00:00:00Z"/>
        <d v="1995-04-21T00:00:00Z"/>
        <d v="1986-01-21T00:00:00Z"/>
        <d v="1973-12-18T00:00:00Z"/>
        <d v="1973-07-12T00:00:00Z"/>
        <d v="1966-09-22T00:00:00Z"/>
        <d v="1993-05-09T00:00:00Z"/>
        <d v="1988-04-23T00:00:00Z"/>
        <d v="1977-08-17T00:00:00Z"/>
        <d v="1982-03-14T00:00:00Z"/>
        <d v="1980-12-06T00:00:00Z"/>
        <d v="1963-01-29T00:00:00Z"/>
        <d v="1986-03-29T00:00:00Z"/>
        <d v="1995-06-04T00:00:00Z"/>
        <d v="1981-02-25T00:00:00Z"/>
        <d v="1965-12-27T00:00:00Z"/>
        <d v="1969-07-11T00:00:00Z"/>
        <d v="1957-10-13T00:00:00Z"/>
        <d v="1970-09-14T00:00:00Z"/>
        <d v="1991-06-03T00:00:00Z"/>
        <d v="1969-08-12T00:00:00Z"/>
        <d v="1985-04-04T00:00:00Z"/>
        <d v="1986-12-09T00:00:00Z"/>
        <d v="1973-12-08T00:00:00Z"/>
        <d v="1976-09-18T00:00:00Z"/>
        <d v="1963-05-29T00:00:00Z"/>
        <d v="1974-08-29T00:00:00Z"/>
        <d v="1975-09-05T00:00:00Z"/>
        <d v="1974-12-03T00:00:00Z"/>
        <d v="1972-11-22T00:00:00Z"/>
        <d v="1988-02-11T00:00:00Z"/>
        <d v="1963-12-01T00:00:00Z"/>
        <d v="1967-07-08T00:00:00Z"/>
        <d v="1992-03-03T00:00:00Z"/>
        <d v="1962-04-07T00:00:00Z"/>
        <d v="1993-08-06T00:00:00Z"/>
        <d v="1994-01-12T00:00:00Z"/>
        <d v="1965-12-22T00:00:00Z"/>
        <d v="1982-09-11T00:00:00Z"/>
        <d v="1961-01-17T00:00:00Z"/>
        <d v="1962-08-13T00:00:00Z"/>
        <d v="1994-09-23T00:00:00Z"/>
        <d v="1988-04-29T00:00:00Z"/>
        <d v="1990-03-05T00:00:00Z"/>
      </sharedItems>
    </cacheField>
    <cacheField name="Valutazione" numFmtId="0">
      <sharedItems containsSemiMixedTypes="0" containsString="0" containsNumber="1" containsInteger="1">
        <n v="2.0"/>
        <n v="7.0"/>
        <n v="8.0"/>
        <n v="4.0"/>
        <n v="6.0"/>
        <n v="9.0"/>
        <n v="1.0"/>
        <n v="5.0"/>
        <n v="10.0"/>
        <n v="3.0"/>
      </sharedItems>
    </cacheField>
    <cacheField name="Iscrizione Premium Attiva" numFmtId="0">
      <sharedItems>
        <s v="No"/>
        <s v="Sì"/>
      </sharedItems>
    </cacheField>
    <cacheField name="Iscritti per + di 1 anno" numFmtId="0">
      <sharedItems>
        <s v="No"/>
        <s v="Sì"/>
      </sharedItems>
    </cacheField>
    <cacheField name="Post Instagram con promozione servizio" numFmtId="0">
      <sharedItems>
        <s v="Sì"/>
        <s v="No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301" sheet="RawData"/>
  </cacheSource>
  <cacheFields>
    <cacheField name="ID - Attività" numFmtId="0">
      <sharedItems containsSemiMixedTypes="0" containsString="0" containsNumber="1" containsInteger="1">
        <n v="2317.0"/>
        <n v="4300.0"/>
        <n v="2705.0"/>
        <n v="3392.0"/>
        <n v="5196.0"/>
        <n v="4104.0"/>
        <n v="4657.0"/>
        <n v="4433.0"/>
        <n v="5411.0"/>
        <n v="2839.0"/>
        <n v="2623.0"/>
        <n v="2789.0"/>
        <n v="2793.0"/>
        <n v="3022.0"/>
        <n v="3943.0"/>
        <n v="3783.0"/>
        <n v="4951.0"/>
        <n v="5356.0"/>
        <n v="5063.0"/>
        <n v="4159.0"/>
        <n v="5473.0"/>
        <n v="3028.0"/>
        <n v="3071.0"/>
        <n v="5592.0"/>
        <n v="3573.0"/>
        <n v="2681.0"/>
        <n v="4736.0"/>
        <n v="4396.0"/>
        <n v="3475.0"/>
        <n v="3681.0"/>
        <n v="4150.0"/>
        <n v="4561.0"/>
        <n v="4661.0"/>
        <n v="3394.0"/>
        <n v="3717.0"/>
        <n v="4938.0"/>
        <n v="4332.0"/>
        <n v="2532.0"/>
        <n v="5477.0"/>
        <n v="2943.0"/>
        <n v="3969.0"/>
        <n v="4468.0"/>
        <n v="3936.0"/>
        <n v="4349.0"/>
        <n v="4596.0"/>
        <n v="4281.0"/>
        <n v="5516.0"/>
        <n v="5160.0"/>
        <n v="2845.0"/>
        <n v="2677.0"/>
        <n v="2656.0"/>
        <n v="3601.0"/>
        <n v="3033.0"/>
        <n v="5523.0"/>
        <n v="2857.0"/>
        <n v="2629.0"/>
        <n v="3575.0"/>
        <n v="4456.0"/>
        <n v="5049.0"/>
        <n v="3065.0"/>
        <n v="3868.0"/>
        <n v="5054.0"/>
        <n v="5343.0"/>
        <n v="3675.0"/>
        <n v="4074.0"/>
        <n v="3972.0"/>
        <n v="4619.0"/>
        <n v="2910.0"/>
        <n v="3700.0"/>
        <n v="5052.0"/>
        <n v="2518.0"/>
        <n v="4553.0"/>
        <n v="4343.0"/>
        <n v="3939.0"/>
        <n v="3564.0"/>
        <n v="4924.0"/>
        <n v="3067.0"/>
        <n v="3048.0"/>
        <n v="3380.0"/>
        <n v="3077.0"/>
        <n v="4312.0"/>
        <n v="3363.0"/>
        <n v="2986.0"/>
        <n v="3215.0"/>
        <n v="3753.0"/>
        <n v="5529.0"/>
        <n v="4046.0"/>
        <n v="4431.0"/>
        <n v="5031.0"/>
        <n v="3240.0"/>
        <n v="5378.0"/>
        <n v="3539.0"/>
        <n v="3116.0"/>
        <n v="5328.0"/>
        <n v="5059.0"/>
        <n v="2826.0"/>
        <n v="3648.0"/>
        <n v="5296.0"/>
        <n v="4662.0"/>
        <n v="2395.0"/>
        <n v="4635.0"/>
        <n v="2322.0"/>
        <n v="5533.0"/>
        <n v="4726.0"/>
        <n v="2639.0"/>
        <n v="5291.0"/>
        <n v="3414.0"/>
        <n v="4992.0"/>
        <n v="4435.0"/>
        <n v="2833.0"/>
        <n v="3011.0"/>
        <n v="4941.0"/>
        <n v="3418.0"/>
        <n v="4646.0"/>
        <n v="3354.0"/>
        <n v="4496.0"/>
        <n v="4940.0"/>
        <n v="4886.0"/>
        <n v="5272.0"/>
        <n v="4625.0"/>
        <n v="3324.0"/>
        <n v="2336.0"/>
        <n v="5381.0"/>
        <n v="3113.0"/>
        <n v="2354.0"/>
        <n v="5057.0"/>
        <n v="4094.0"/>
        <n v="3888.0"/>
        <n v="2772.0"/>
        <n v="4741.0"/>
        <n v="5413.0"/>
        <n v="2411.0"/>
        <n v="5325.0"/>
        <n v="3433.0"/>
        <n v="4455.0"/>
        <n v="4282.0"/>
        <n v="5429.0"/>
        <n v="3567.0"/>
        <n v="5282.0"/>
        <n v="3086.0"/>
        <n v="3571.0"/>
        <n v="5013.0"/>
        <n v="4898.0"/>
        <n v="3912.0"/>
        <n v="2523.0"/>
        <n v="4620.0"/>
        <n v="2420.0"/>
        <n v="3582.0"/>
        <n v="4545.0"/>
        <n v="3579.0"/>
        <n v="3552.0"/>
        <n v="3620.0"/>
        <n v="2482.0"/>
        <n v="5112.0"/>
        <n v="4398.0"/>
        <n v="5180.0"/>
        <n v="4511.0"/>
        <n v="5255.0"/>
        <n v="3631.0"/>
        <n v="4382.0"/>
        <n v="2505.0"/>
        <n v="4655.0"/>
        <n v="5131.0"/>
        <n v="4918.0"/>
        <n v="3511.0"/>
        <n v="5025.0"/>
        <n v="2987.0"/>
        <n v="2495.0"/>
        <n v="3883.0"/>
        <n v="4632.0"/>
        <n v="3676.0"/>
        <n v="5079.0"/>
        <n v="3286.0"/>
        <n v="4885.0"/>
        <n v="4936.0"/>
        <n v="2419.0"/>
        <n v="4966.0"/>
        <n v="3192.0"/>
        <n v="4597.0"/>
        <n v="4894.0"/>
        <n v="4105.0"/>
        <n v="2551.0"/>
        <n v="4502.0"/>
        <n v="2838.0"/>
        <n v="4290.0"/>
        <n v="2899.0"/>
        <n v="4152.0"/>
        <n v="2514.0"/>
        <n v="4602.0"/>
        <n v="3184.0"/>
        <n v="2646.0"/>
        <n v="2765.0"/>
        <n v="2371.0"/>
        <n v="3819.0"/>
        <n v="4007.0"/>
        <n v="4012.0"/>
        <n v="4855.0"/>
        <n v="5233.0"/>
        <n v="3910.0"/>
        <n v="2469.0"/>
        <n v="4554.0"/>
        <n v="4033.0"/>
        <n v="3752.0"/>
        <n v="4864.0"/>
        <n v="2890.0"/>
        <n v="3316.0"/>
        <n v="5514.0"/>
        <n v="5070.0"/>
        <n v="5243.0"/>
        <n v="4448.0"/>
        <n v="4207.0"/>
        <n v="3172.0"/>
        <n v="4800.0"/>
        <n v="3472.0"/>
        <n v="4297.0"/>
        <n v="5379.0"/>
        <n v="5307.0"/>
        <n v="5459.0"/>
        <n v="4124.0"/>
        <n v="4169.0"/>
        <n v="5400.0"/>
        <n v="5563.0"/>
        <n v="4149.0"/>
        <n v="4421.0"/>
        <n v="4331.0"/>
        <n v="4660.0"/>
        <n v="3906.0"/>
        <n v="2774.0"/>
        <n v="3604.0"/>
        <n v="2673.0"/>
        <n v="4735.0"/>
        <n v="2546.0"/>
        <n v="2509.0"/>
        <n v="2851.0"/>
        <n v="4932.0"/>
        <n v="2572.0"/>
        <n v="5136.0"/>
        <n v="3669.0"/>
        <n v="4705.0"/>
        <n v="3032.0"/>
        <n v="5222.0"/>
        <n v="3091.0"/>
        <n v="5122.0"/>
        <n v="2400.0"/>
        <n v="3372.0"/>
        <n v="3358.0"/>
        <n v="3190.0"/>
        <n v="5531.0"/>
        <n v="4572.0"/>
        <n v="4576.0"/>
        <n v="5485.0"/>
        <n v="4301.0"/>
        <n v="5491.0"/>
        <n v="4233.0"/>
        <n v="4834.0"/>
        <n v="3068.0"/>
        <n v="5553.0"/>
        <n v="4699.0"/>
        <n v="5443.0"/>
        <n v="4246.0"/>
        <n v="4353.0"/>
        <n v="3685.0"/>
        <n v="2795.0"/>
        <n v="2496.0"/>
        <n v="3004.0"/>
        <n v="2330.0"/>
        <n v="4858.0"/>
        <n v="5256.0"/>
        <n v="3894.0"/>
        <n v="2500.0"/>
        <n v="3488.0"/>
        <n v="4622.0"/>
        <n v="2891.0"/>
        <n v="4981.0"/>
        <n v="3383.0"/>
        <n v="4173.0"/>
        <n v="2810.0"/>
        <n v="2382.0"/>
        <n v="3811.0"/>
        <n v="3341.0"/>
        <n v="4636.0"/>
        <n v="2731.0"/>
        <n v="4071.0"/>
        <n v="4333.0"/>
      </sharedItems>
    </cacheField>
    <cacheField name="Città" numFmtId="0">
      <sharedItems>
        <s v="Roma"/>
        <s v="Milano"/>
        <s v="Napoli"/>
        <s v="Torino"/>
        <s v="Palermo"/>
        <s v="Genova"/>
        <s v="Bologna"/>
        <s v="Firenze"/>
        <s v="Bari"/>
        <s v="Catania"/>
        <s v="Venezia"/>
        <s v="Verona"/>
        <s v="Messina"/>
        <s v="Padova"/>
        <s v="Trieste"/>
        <s v="Brescia"/>
        <s v="Taranto"/>
        <s v="Prato"/>
        <s v="Parma"/>
        <s v="Reggio Calabria"/>
        <s v="Modena"/>
        <s v="Reggio Emilia"/>
        <s v="Perugia"/>
        <s v="Livorno"/>
        <s v="Ravenna"/>
        <s v="Cagliari"/>
        <s v="Foggia"/>
        <s v="Rimini"/>
        <s v="Salerno"/>
        <s v="Ferrara"/>
        <s v="Sassari"/>
        <s v="Siracusa"/>
        <s v="Pescara"/>
        <s v="Monza"/>
        <s v="Latina"/>
        <s v="Bergamo"/>
        <s v="Forlì"/>
        <s v="Giugliano in Campania"/>
        <s v="Trento"/>
        <s v="Vicenza"/>
        <s v="Terni"/>
        <s v="Novara"/>
        <s v="Bolzano"/>
        <s v="Piacenza"/>
        <s v="Ancona"/>
        <s v="Arezzo"/>
        <s v="Andria"/>
        <s v="Udine"/>
        <s v="Cesena"/>
        <s v="Lecce"/>
        <s v="La Spezia"/>
        <s v="Pesaro"/>
        <s v="Alessandria"/>
        <s v="Barletta"/>
        <s v="Catanzaro"/>
        <s v="Pistoia"/>
        <s v="Brindisi"/>
        <s v="Pisa"/>
        <s v="Torre del Greco"/>
        <s v="Como"/>
        <s v="Lucca"/>
        <s v="Guidonia Montecelio"/>
        <s v="Molano"/>
        <s v="Siena"/>
        <s v="Portici"/>
        <s v="Trani"/>
        <s v="Chieti"/>
        <s v="Velletri"/>
        <s v="Cava de' Tirreni"/>
        <s v="Acireale"/>
        <s v="Rovigo"/>
        <s v="Civitavecchia"/>
        <s v="Gallarate"/>
        <s v="Pordenone"/>
        <s v="Aversa"/>
        <s v="Montesilvano"/>
        <s v="Mazara del Vallo"/>
        <s v="Ascoli Piceno"/>
        <s v="Battipaglia"/>
        <s v="Campobasso"/>
        <s v="Scafati"/>
        <s v="Casalnuovo di Napoli"/>
        <s v="Rho"/>
        <s v="Chioggia"/>
        <s v="Scandicci"/>
        <s v="Collegno"/>
        <s v="Martina Franca"/>
        <s v="Monopoli"/>
        <s v="Rivoli"/>
        <s v="Paternò"/>
        <s v="Misterbianco"/>
        <s v="Nichelino"/>
        <s v="Mantova"/>
        <s v="San Benedetto del Tronto"/>
        <s v="Frosinone"/>
        <s v="Lecco"/>
        <s v="Corato"/>
        <s v="Empoli"/>
        <s v="Cologno Monzese"/>
        <s v="Settimo Torinese"/>
        <s v="Rieti"/>
        <s v="Paderno Dugnano"/>
        <s v="Sesto Fiorentino"/>
        <s v="Nettuno"/>
        <s v="San Giorgio a Cremano"/>
        <s v="Vercelli"/>
        <s v="Capannori"/>
        <s v="Alcamo"/>
        <s v="Nocera Inferiore"/>
        <s v="Biella"/>
        <s v="Senigallia"/>
        <s v="Terracina"/>
        <s v="Lodi"/>
        <s v="Gravina in Puglia"/>
        <s v="Cascina"/>
        <s v="Campi Bisenzio"/>
        <s v="Torre Annunziata"/>
        <s v="Bassano del Grappa"/>
        <s v="Seregno"/>
        <s v="Macerata"/>
        <s v="Ardea"/>
        <s v="Imperia"/>
        <s v="Lissone"/>
        <s v="Avezzano"/>
        <s v="Barcellona Pozzo di Gotto"/>
        <s v="San Donà di Piave"/>
        <s v="Rozzano"/>
        <s v="Sassuolo"/>
        <s v="Sciacca"/>
        <s v="Ladispoli"/>
        <s v="Alghero"/>
        <s v="Civitanova Marche"/>
        <s v="Desio"/>
        <s v="Jesi"/>
        <s v="Città di Castello"/>
        <s v="Corigliano Calabro"/>
        <s v="Albano Laziale"/>
        <s v="Marcianise"/>
        <s v="Vasto"/>
        <s v="Quarto"/>
        <s v="Marino"/>
        <s v="Voghera"/>
        <s v="Monterotondo"/>
        <s v="Spoleto"/>
        <s v="Caltagirone"/>
        <s v="Schio"/>
        <s v="Cantù"/>
        <s v="Pomigliano d'Arco"/>
        <s v="Saronno"/>
        <s v="Licata"/>
        <s v="Mira"/>
        <s v="Modugno"/>
        <s v="Maddaloni"/>
        <s v="Fasano"/>
        <s v="Ciampino"/>
        <s v="Eboli"/>
        <s v="Rossano"/>
        <s v="Merano"/>
        <s v="Monreale"/>
        <s v="Rovereto"/>
        <s v="Melito di Napoli"/>
        <s v="Grugliasco"/>
        <s v="Fermo"/>
        <s v="Fondi"/>
        <s v="Formia"/>
        <s v="Cesano Maderno"/>
        <s v="Caivano"/>
        <s v="San Giuliano Milanese"/>
        <s v="Adrano"/>
        <s v="Belluno"/>
        <s v="Francavilla Fontana"/>
        <s v="Bollate"/>
        <s v="Pioltello"/>
        <s v="Nuoro"/>
        <s v="Lanciano"/>
        <s v="Cerveteri"/>
        <s v="Chieri"/>
        <s v="Pinerolo"/>
        <s v="Carini"/>
        <s v="Casale Monferrato"/>
        <s v="Pagani"/>
        <s v="Arzano"/>
        <s v="Riccione"/>
        <s v="Gorizia"/>
        <s v="Casalecchio di Reno"/>
        <s v="Conegliano"/>
        <s v="Cento"/>
        <s v="Rende"/>
        <s v="Cisterna di Latina"/>
        <s v="Somma Vesuviana"/>
        <s v="Limbiate"/>
        <s v="Canicattì"/>
        <s v="Piombino"/>
        <s v="Aosta"/>
        <s v="Venaria Reale"/>
        <s v="Mugnano di Napoli"/>
        <s v="Augusta"/>
        <s v="Lucera"/>
        <s v="Corsico"/>
        <s v="Segrate"/>
        <s v="Crema"/>
        <s v="Favara"/>
        <s v="Vibo Valentia"/>
      </sharedItems>
    </cacheField>
    <cacheField name="Provincia" numFmtId="0">
      <sharedItems>
        <s v="RM"/>
        <s v="MI"/>
        <s v="NA"/>
        <s v="TO"/>
        <s v="PA"/>
        <s v="GE"/>
        <s v="BO"/>
        <s v="FI"/>
        <s v="BA"/>
        <s v="CT"/>
        <s v="VE"/>
        <s v="VR"/>
        <s v="ME"/>
        <s v="PD"/>
        <s v="TS"/>
        <s v="BS"/>
        <s v="TA"/>
        <s v="PO"/>
        <s v="PR"/>
        <s v="RC"/>
        <s v="MO"/>
        <s v="RE"/>
        <s v="PG"/>
        <s v="LI"/>
        <s v="RA"/>
        <s v="CA"/>
        <s v="FG"/>
        <s v="RN"/>
        <s v="SA"/>
        <s v="FE"/>
        <s v="SS"/>
        <s v="SR"/>
        <s v="PE"/>
        <s v="MB"/>
        <s v="LT"/>
        <s v="BG"/>
        <s v="FC"/>
        <s v="TN"/>
        <s v="VI"/>
        <s v="TR"/>
        <s v="NO"/>
        <s v="BZ"/>
        <s v="PC"/>
        <s v="AN"/>
        <s v="AR"/>
        <s v="BT"/>
        <s v="UD"/>
        <s v="LE"/>
        <s v="SP"/>
        <s v="PU"/>
        <s v="AL"/>
        <s v="CZ"/>
        <s v="PT"/>
        <s v="BR"/>
        <s v="PI"/>
        <s v="CO"/>
        <s v="LU"/>
        <s v="SI"/>
        <s v="CH"/>
        <s v="RO"/>
        <s v="VA"/>
        <s v="PN"/>
        <s v="CE"/>
        <s v="TP"/>
        <s v="AP"/>
        <s v="CB"/>
        <s v="MN"/>
        <s v="FR"/>
        <s v="LC"/>
        <s v="RI"/>
        <s v="VC"/>
        <s v="BI"/>
        <s v="LO"/>
        <s v="MC"/>
        <s v="IM"/>
        <s v="AQ"/>
        <s v="AG"/>
        <s v="CS"/>
        <s v="PV"/>
        <s v="FM"/>
        <s v="BL"/>
        <s v="NU"/>
        <s v="GO"/>
        <s v="TV"/>
        <s v="AO"/>
        <s v="CR"/>
        <s v="VV"/>
      </sharedItems>
    </cacheField>
    <cacheField name="Regione" numFmtId="0">
      <sharedItems>
        <s v="LAZ"/>
        <s v="LOM"/>
        <s v="CAM"/>
        <s v="PIE"/>
        <s v="SIC"/>
        <s v="LIG"/>
        <s v="EMR"/>
        <s v="TOS"/>
        <s v="PUG"/>
        <s v="VEN"/>
        <s v="FVG"/>
        <s v="CAL"/>
        <s v="UMB"/>
        <s v="SAR"/>
        <s v="ABR"/>
        <s v="TAA"/>
        <s v="MAR"/>
        <s v="MOL"/>
        <s v="VDA"/>
      </sharedItems>
    </cacheField>
    <cacheField name="Ordini" numFmtId="0">
      <sharedItems containsSemiMixedTypes="0" containsString="0" containsNumber="1" containsInteger="1">
        <n v="6.0"/>
        <n v="2.0"/>
        <n v="3.0"/>
        <n v="1.0"/>
        <n v="10.0"/>
        <n v="14.0"/>
        <n v="4.0"/>
        <n v="13.0"/>
        <n v="12.0"/>
        <n v="15.0"/>
        <n v="5.0"/>
        <n v="11.0"/>
        <n v="9.0"/>
        <n v="8.0"/>
        <n v="7.0"/>
      </sharedItems>
    </cacheField>
    <cacheField name="Kg di Cibo Salvati" numFmtId="0">
      <sharedItems containsSemiMixedTypes="0" containsString="0" containsNumber="1" containsInteger="1">
        <n v="353.0"/>
        <n v="886.0"/>
        <n v="616.0"/>
        <n v="973.0"/>
        <n v="550.0"/>
        <n v="376.0"/>
        <n v="846.0"/>
        <n v="584.0"/>
        <n v="446.0"/>
        <n v="586.0"/>
        <n v="578.0"/>
        <n v="961.0"/>
        <n v="313.0"/>
        <n v="492.0"/>
        <n v="571.0"/>
        <n v="470.0"/>
        <n v="614.0"/>
        <n v="833.0"/>
        <n v="364.0"/>
        <n v="196.0"/>
        <n v="853.0"/>
        <n v="650.0"/>
        <n v="809.0"/>
        <n v="71.0"/>
        <n v="38.0"/>
        <n v="802.0"/>
        <n v="387.0"/>
        <n v="953.0"/>
        <n v="95.0"/>
        <n v="582.0"/>
        <n v="933.0"/>
        <n v="427.0"/>
        <n v="445.0"/>
        <n v="655.0"/>
        <n v="312.0"/>
        <n v="518.0"/>
        <n v="589.0"/>
        <n v="365.0"/>
        <n v="787.0"/>
        <n v="983.0"/>
        <n v="149.0"/>
        <n v="559.0"/>
        <n v="27.0"/>
        <n v="653.0"/>
        <n v="779.0"/>
        <n v="531.0"/>
        <n v="183.0"/>
        <n v="457.0"/>
        <n v="705.0"/>
        <n v="18.0"/>
        <n v="33.0"/>
        <n v="829.0"/>
        <n v="475.0"/>
        <n v="121.0"/>
        <n v="59.0"/>
        <n v="37.0"/>
        <n v="52.0"/>
        <n v="307.0"/>
        <n v="926.0"/>
        <n v="714.0"/>
        <n v="127.0"/>
        <n v="867.0"/>
        <n v="712.0"/>
        <n v="882.0"/>
        <n v="78.0"/>
        <n v="347.0"/>
        <n v="113.0"/>
        <n v="105.0"/>
        <n v="629.0"/>
        <n v="343.0"/>
        <n v="72.0"/>
        <n v="80.0"/>
        <n v="501.0"/>
        <n v="870.0"/>
        <n v="432.0"/>
        <n v="164.0"/>
        <n v="104.0"/>
        <n v="692.0"/>
        <n v="374.0"/>
        <n v="670.0"/>
        <n v="85.0"/>
        <n v="771.0"/>
        <n v="421.0"/>
        <n v="851.0"/>
        <n v="129.0"/>
        <n v="607.0"/>
        <n v="626.0"/>
        <n v="458.0"/>
        <n v="827.0"/>
        <n v="115.0"/>
        <n v="780.0"/>
        <n v="713.0"/>
        <n v="242.0"/>
        <n v="26.0"/>
        <n v="391.0"/>
        <n v="620.0"/>
        <n v="807.0"/>
        <n v="417.0"/>
        <n v="709.0"/>
        <n v="604.0"/>
        <n v="466.0"/>
        <n v="502.0"/>
        <n v="813.0"/>
        <n v="597.0"/>
        <n v="541.0"/>
        <n v="160.0"/>
        <n v="990.0"/>
        <n v="701.0"/>
        <n v="267.0"/>
        <n v="406.0"/>
        <n v="523.0"/>
        <n v="966.0"/>
        <n v="275.0"/>
        <n v="36.0"/>
        <n v="28.0"/>
        <n v="954.0"/>
        <n v="461.0"/>
        <n v="940.0"/>
        <n v="325.0"/>
        <n v="379.0"/>
        <n v="732.0"/>
        <n v="418.0"/>
        <n v="263.0"/>
        <n v="877.0"/>
        <n v="471.0"/>
        <n v="830.0"/>
        <n v="55.0"/>
        <n v="400.0"/>
        <n v="689.0"/>
        <n v="706.0"/>
        <n v="551.0"/>
        <n v="311.0"/>
        <n v="137.0"/>
        <n v="944.0"/>
        <n v="557.0"/>
        <n v="452.0"/>
        <n v="68.0"/>
        <n v="339.0"/>
        <n v="580.0"/>
        <n v="482.0"/>
        <n v="955.0"/>
        <n v="260.0"/>
        <n v="794.0"/>
        <n v="235.0"/>
        <n v="758.0"/>
        <n v="656.0"/>
        <n v="736.0"/>
        <n v="665.0"/>
        <n v="469.0"/>
        <n v="236.0"/>
        <n v="988.0"/>
        <n v="585.0"/>
        <n v="375.0"/>
        <n v="960.0"/>
        <n v="372.0"/>
        <n v="642.0"/>
        <n v="573.0"/>
        <n v="184.0"/>
        <n v="883.0"/>
        <n v="287.0"/>
        <n v="619.0"/>
        <n v="999.0"/>
        <n v="240.0"/>
        <n v="943.0"/>
        <n v="232.0"/>
        <n v="748.0"/>
        <n v="890.0"/>
        <n v="832.0"/>
        <n v="570.0"/>
        <n v="13.0"/>
        <n v="921.0"/>
        <n v="845.0"/>
        <n v="20.0"/>
        <n v="397.0"/>
        <n v="804.0"/>
        <n v="83.0"/>
        <n v="23.0"/>
        <n v="869.0"/>
        <n v="776.0"/>
        <n v="362.0"/>
        <n v="319.0"/>
        <n v="645.0"/>
        <n v="66.0"/>
        <n v="118.0"/>
        <n v="680.0"/>
        <n v="130.0"/>
        <n v="575.0"/>
        <n v="537.0"/>
        <n v="167.0"/>
        <n v="152.0"/>
        <n v="484.0"/>
        <n v="797.0"/>
        <n v="934.0"/>
        <n v="538.0"/>
        <n v="682.0"/>
        <n v="424.0"/>
        <n v="598.0"/>
        <n v="671.0"/>
        <n v="124.0"/>
        <n v="856.0"/>
        <n v="989.0"/>
        <n v="991.0"/>
        <n v="306.0"/>
        <n v="444.0"/>
        <n v="195.0"/>
        <n v="831.0"/>
        <n v="106.0"/>
        <n v="896.0"/>
        <n v="605.0"/>
        <n v="403.0"/>
        <n v="935.0"/>
        <n v="409.0"/>
        <n v="345.0"/>
        <n v="408.0"/>
        <n v="318.0"/>
        <n v="208.0"/>
        <n v="684.0"/>
        <n v="900.0"/>
        <n v="294.0"/>
        <n v="382.0"/>
        <n v="606.0"/>
        <n v="735.0"/>
        <n v="12.0"/>
        <n v="226.0"/>
        <n v="939.0"/>
        <n v="718.0"/>
        <n v="803.0"/>
        <n v="340.0"/>
        <n v="463.0"/>
        <n v="58.0"/>
        <n v="308.0"/>
        <n v="54.0"/>
        <n v="749.0"/>
        <n v="272.0"/>
        <n v="245.0"/>
        <n v="356.0"/>
        <n v="699.0"/>
        <n v="349.0"/>
        <n v="986.0"/>
        <n v="592.0"/>
        <n v="274.0"/>
        <n v="997.0"/>
        <n v="628.0"/>
        <n v="487.0"/>
        <n v="190.0"/>
        <n v="8.0"/>
        <n v="47.0"/>
        <n v="757.0"/>
        <n v="317.0"/>
        <n v="19.0"/>
        <n v="314.0"/>
        <n v="669.0"/>
        <n v="677.0"/>
        <n v="738.0"/>
        <n v="909.0"/>
        <n v="517.0"/>
        <n v="136.0"/>
        <n v="854.0"/>
        <n v="951.0"/>
        <n v="992.0"/>
        <n v="600.0"/>
        <n v="335.0"/>
        <n v="462.0"/>
        <n v="784.0"/>
        <n v="295.0"/>
      </sharedItems>
    </cacheField>
    <cacheField name="Data di Nascita proprietario" numFmtId="164">
      <sharedItems containsSemiMixedTypes="0" containsDate="1" containsString="0">
        <d v="1958-05-20T00:00:00Z"/>
        <d v="1966-09-25T00:00:00Z"/>
        <d v="1982-12-07T00:00:00Z"/>
        <d v="1970-09-17T00:00:00Z"/>
        <d v="1958-10-28T00:00:00Z"/>
        <d v="1975-01-31T00:00:00Z"/>
        <d v="1993-09-14T00:00:00Z"/>
        <d v="1979-02-16T00:00:00Z"/>
        <d v="1957-02-12T00:00:00Z"/>
        <d v="1955-03-14T00:00:00Z"/>
        <d v="1983-04-09T00:00:00Z"/>
        <d v="1987-06-11T00:00:00Z"/>
        <d v="1964-03-14T00:00:00Z"/>
        <d v="1978-06-04T00:00:00Z"/>
        <d v="1976-02-12T00:00:00Z"/>
        <d v="1987-04-28T00:00:00Z"/>
        <d v="1969-03-14T00:00:00Z"/>
        <d v="1972-11-28T00:00:00Z"/>
        <d v="1959-04-14T00:00:00Z"/>
        <d v="1977-05-07T00:00:00Z"/>
        <d v="1962-02-11T00:00:00Z"/>
        <d v="1984-08-06T00:00:00Z"/>
        <d v="1981-12-14T00:00:00Z"/>
        <d v="1991-09-07T00:00:00Z"/>
        <d v="1973-12-04T00:00:00Z"/>
        <d v="1984-04-24T00:00:00Z"/>
        <d v="1971-03-19T00:00:00Z"/>
        <d v="1956-05-30T00:00:00Z"/>
        <d v="1983-09-13T00:00:00Z"/>
        <d v="1995-01-23T00:00:00Z"/>
        <d v="1965-08-14T00:00:00Z"/>
        <d v="1979-06-04T00:00:00Z"/>
        <d v="1982-12-11T00:00:00Z"/>
        <d v="1984-02-19T00:00:00Z"/>
        <d v="1987-02-28T00:00:00Z"/>
        <d v="1970-10-27T00:00:00Z"/>
        <d v="1995-03-07T00:00:00Z"/>
        <d v="1979-03-16T00:00:00Z"/>
        <d v="1979-07-02T00:00:00Z"/>
        <d v="1958-02-16T00:00:00Z"/>
        <d v="1990-07-18T00:00:00Z"/>
        <d v="1969-07-01T00:00:00Z"/>
        <d v="1986-01-22T00:00:00Z"/>
        <d v="1979-09-26T00:00:00Z"/>
        <d v="1995-01-11T00:00:00Z"/>
        <d v="1954-12-30T00:00:00Z"/>
        <d v="1957-06-27T00:00:00Z"/>
        <d v="1957-06-29T00:00:00Z"/>
        <d v="1960-07-05T00:00:00Z"/>
        <d v="1994-01-25T00:00:00Z"/>
        <d v="1969-03-17T00:00:00Z"/>
        <d v="1964-04-22T00:00:00Z"/>
        <d v="1985-01-11T00:00:00Z"/>
        <d v="1956-10-10T00:00:00Z"/>
        <d v="1992-07-01T00:00:00Z"/>
        <d v="1961-06-02T00:00:00Z"/>
        <d v="1992-01-06T00:00:00Z"/>
        <d v="1995-05-01T00:00:00Z"/>
        <d v="1983-07-08T00:00:00Z"/>
        <d v="1959-10-16T00:00:00Z"/>
        <d v="1991-11-24T00:00:00Z"/>
        <d v="1967-05-16T00:00:00Z"/>
        <d v="1967-01-23T00:00:00Z"/>
        <d v="1965-01-13T00:00:00Z"/>
        <d v="1983-11-14T00:00:00Z"/>
        <d v="1967-04-12T00:00:00Z"/>
        <d v="1995-01-10T00:00:00Z"/>
        <d v="1979-03-28T00:00:00Z"/>
        <d v="1957-03-22T00:00:00Z"/>
        <d v="1968-10-04T00:00:00Z"/>
        <d v="1986-09-24T00:00:00Z"/>
        <d v="1971-05-18T00:00:00Z"/>
        <d v="1955-10-17T00:00:00Z"/>
        <d v="1956-05-10T00:00:00Z"/>
        <d v="1975-01-01T00:00:00Z"/>
        <d v="1982-10-28T00:00:00Z"/>
        <d v="1972-06-27T00:00:00Z"/>
        <d v="1972-09-09T00:00:00Z"/>
        <d v="1994-05-30T00:00:00Z"/>
        <d v="1965-12-24T00:00:00Z"/>
        <d v="1995-10-30T00:00:00Z"/>
        <d v="1981-02-04T00:00:00Z"/>
        <d v="1992-08-26T00:00:00Z"/>
        <d v="1968-04-13T00:00:00Z"/>
        <d v="1986-03-12T00:00:00Z"/>
        <d v="1979-06-27T00:00:00Z"/>
        <d v="1957-12-09T00:00:00Z"/>
        <d v="1993-07-26T00:00:00Z"/>
        <d v="1990-09-02T00:00:00Z"/>
        <d v="1976-10-25T00:00:00Z"/>
        <d v="1987-10-15T00:00:00Z"/>
        <d v="1995-06-17T00:00:00Z"/>
        <d v="1991-12-11T00:00:00Z"/>
        <d v="1955-03-20T00:00:00Z"/>
        <d v="1990-02-18T00:00:00Z"/>
        <d v="1979-06-03T00:00:00Z"/>
        <d v="1986-05-01T00:00:00Z"/>
        <d v="1994-09-22T00:00:00Z"/>
        <d v="1979-09-05T00:00:00Z"/>
        <d v="1971-04-16T00:00:00Z"/>
        <d v="1979-09-02T00:00:00Z"/>
        <d v="1960-07-18T00:00:00Z"/>
        <d v="1958-02-09T00:00:00Z"/>
        <d v="1958-01-25T00:00:00Z"/>
        <d v="1984-10-26T00:00:00Z"/>
        <d v="1956-08-11T00:00:00Z"/>
        <d v="1981-09-18T00:00:00Z"/>
        <d v="1962-02-22T00:00:00Z"/>
        <d v="1977-08-06T00:00:00Z"/>
        <d v="1989-04-11T00:00:00Z"/>
        <d v="1970-09-23T00:00:00Z"/>
        <d v="1979-02-05T00:00:00Z"/>
        <d v="1990-11-22T00:00:00Z"/>
        <d v="1971-10-19T00:00:00Z"/>
        <d v="1975-08-22T00:00:00Z"/>
        <d v="1988-08-13T00:00:00Z"/>
        <d v="1973-09-06T00:00:00Z"/>
        <d v="1969-03-12T00:00:00Z"/>
        <d v="1986-08-29T00:00:00Z"/>
        <d v="1959-04-18T00:00:00Z"/>
        <d v="1991-06-29T00:00:00Z"/>
        <d v="1958-08-07T00:00:00Z"/>
        <d v="1976-12-07T00:00:00Z"/>
        <d v="1971-06-11T00:00:00Z"/>
        <d v="1967-11-22T00:00:00Z"/>
        <d v="1994-09-08T00:00:00Z"/>
        <d v="1955-06-30T00:00:00Z"/>
        <d v="1968-08-24T00:00:00Z"/>
        <d v="1964-03-23T00:00:00Z"/>
        <d v="1985-04-12T00:00:00Z"/>
        <d v="1978-02-18T00:00:00Z"/>
        <d v="1994-06-03T00:00:00Z"/>
        <d v="1989-03-19T00:00:00Z"/>
        <d v="1959-07-19T00:00:00Z"/>
        <d v="1957-01-30T00:00:00Z"/>
        <d v="1955-05-10T00:00:00Z"/>
        <d v="1989-07-09T00:00:00Z"/>
        <d v="1970-04-16T00:00:00Z"/>
        <d v="1959-10-27T00:00:00Z"/>
        <d v="1993-03-01T00:00:00Z"/>
        <d v="1959-06-19T00:00:00Z"/>
        <d v="1963-08-24T00:00:00Z"/>
        <d v="1985-02-01T00:00:00Z"/>
        <d v="1956-08-07T00:00:00Z"/>
        <d v="1965-02-28T00:00:00Z"/>
        <d v="1955-11-01T00:00:00Z"/>
        <d v="1986-04-22T00:00:00Z"/>
        <d v="1990-10-16T00:00:00Z"/>
        <d v="1991-02-19T00:00:00Z"/>
        <d v="1989-09-22T00:00:00Z"/>
        <d v="1965-12-08T00:00:00Z"/>
        <d v="1987-09-19T00:00:00Z"/>
        <d v="1961-06-09T00:00:00Z"/>
        <d v="1975-07-04T00:00:00Z"/>
        <d v="1982-05-11T00:00:00Z"/>
        <d v="1983-04-20T00:00:00Z"/>
        <d v="1992-01-19T00:00:00Z"/>
        <d v="1959-08-08T00:00:00Z"/>
        <d v="1964-01-18T00:00:00Z"/>
        <d v="1987-10-28T00:00:00Z"/>
        <d v="1962-01-28T00:00:00Z"/>
        <d v="1968-06-17T00:00:00Z"/>
        <d v="1979-10-18T00:00:00Z"/>
        <d v="1978-07-11T00:00:00Z"/>
        <d v="1983-08-02T00:00:00Z"/>
        <d v="1955-09-05T00:00:00Z"/>
        <d v="1955-03-05T00:00:00Z"/>
        <d v="1974-01-12T00:00:00Z"/>
        <d v="1978-12-15T00:00:00Z"/>
        <d v="1960-03-12T00:00:00Z"/>
        <d v="1969-07-19T00:00:00Z"/>
        <d v="1959-09-06T00:00:00Z"/>
        <d v="1981-08-19T00:00:00Z"/>
        <d v="1956-03-06T00:00:00Z"/>
        <d v="1960-09-15T00:00:00Z"/>
        <d v="1971-07-27T00:00:00Z"/>
        <d v="1969-11-13T00:00:00Z"/>
        <d v="1988-07-02T00:00:00Z"/>
        <d v="1957-03-20T00:00:00Z"/>
        <d v="1980-01-02T00:00:00Z"/>
        <d v="1991-07-25T00:00:00Z"/>
        <d v="1959-03-01T00:00:00Z"/>
        <d v="1976-02-28T00:00:00Z"/>
        <d v="1965-10-14T00:00:00Z"/>
        <d v="1995-04-28T00:00:00Z"/>
        <d v="1962-11-22T00:00:00Z"/>
        <d v="1969-05-19T00:00:00Z"/>
        <d v="1969-11-22T00:00:00Z"/>
        <d v="1970-11-13T00:00:00Z"/>
        <d v="1990-05-10T00:00:00Z"/>
        <d v="1984-05-13T00:00:00Z"/>
        <d v="1957-01-11T00:00:00Z"/>
        <d v="1965-10-26T00:00:00Z"/>
        <d v="1981-06-20T00:00:00Z"/>
        <d v="1960-03-16T00:00:00Z"/>
        <d v="1987-06-26T00:00:00Z"/>
        <d v="1972-01-07T00:00:00Z"/>
        <d v="1993-09-06T00:00:00Z"/>
        <d v="1960-04-28T00:00:00Z"/>
        <d v="1966-05-29T00:00:00Z"/>
        <d v="1958-07-15T00:00:00Z"/>
        <d v="1988-02-13T00:00:00Z"/>
        <d v="1955-09-17T00:00:00Z"/>
        <d v="1964-10-13T00:00:00Z"/>
        <d v="1966-08-02T00:00:00Z"/>
        <d v="1956-01-30T00:00:00Z"/>
        <d v="1966-06-10T00:00:00Z"/>
        <d v="1986-05-19T00:00:00Z"/>
        <d v="1974-12-18T00:00:00Z"/>
        <d v="1971-03-01T00:00:00Z"/>
        <d v="1959-10-01T00:00:00Z"/>
        <d v="1963-05-23T00:00:00Z"/>
        <d v="1966-01-26T00:00:00Z"/>
        <d v="1991-11-16T00:00:00Z"/>
        <d v="1989-09-13T00:00:00Z"/>
        <d v="1989-10-14T00:00:00Z"/>
        <d v="1976-01-25T00:00:00Z"/>
        <d v="1975-03-11T00:00:00Z"/>
        <d v="1983-01-24T00:00:00Z"/>
        <d v="1975-11-15T00:00:00Z"/>
        <d v="1962-08-02T00:00:00Z"/>
        <d v="1968-01-22T00:00:00Z"/>
        <d v="1960-12-09T00:00:00Z"/>
        <d v="1994-11-08T00:00:00Z"/>
        <d v="1990-11-11T00:00:00Z"/>
        <d v="1964-04-01T00:00:00Z"/>
        <d v="1992-09-26T00:00:00Z"/>
        <d v="1957-12-19T00:00:00Z"/>
        <d v="1955-11-06T00:00:00Z"/>
        <d v="1973-04-04T00:00:00Z"/>
        <d v="1978-11-18T00:00:00Z"/>
        <d v="1976-06-20T00:00:00Z"/>
        <d v="1956-06-21T00:00:00Z"/>
        <d v="1958-06-07T00:00:00Z"/>
        <d v="1995-02-01T00:00:00Z"/>
        <d v="1957-02-27T00:00:00Z"/>
        <d v="1978-09-01T00:00:00Z"/>
        <d v="1965-07-26T00:00:00Z"/>
        <d v="1972-02-27T00:00:00Z"/>
        <d v="1974-11-09T00:00:00Z"/>
        <d v="1993-09-04T00:00:00Z"/>
        <d v="1975-08-14T00:00:00Z"/>
        <d v="1972-07-15T00:00:00Z"/>
        <d v="1965-03-01T00:00:00Z"/>
        <d v="1984-09-24T00:00:00Z"/>
        <d v="1956-10-04T00:00:00Z"/>
        <d v="1960-02-19T00:00:00Z"/>
        <d v="1955-02-14T00:00:00Z"/>
        <d v="1971-03-26T00:00:00Z"/>
        <d v="1960-08-31T00:00:00Z"/>
        <d v="1978-09-23T00:00:00Z"/>
        <d v="1974-06-19T00:00:00Z"/>
        <d v="1985-12-04T00:00:00Z"/>
        <d v="1956-11-28T00:00:00Z"/>
        <d v="1995-04-21T00:00:00Z"/>
        <d v="1986-01-21T00:00:00Z"/>
        <d v="1973-12-18T00:00:00Z"/>
        <d v="1973-07-12T00:00:00Z"/>
        <d v="1966-09-22T00:00:00Z"/>
        <d v="1993-05-09T00:00:00Z"/>
        <d v="1988-04-23T00:00:00Z"/>
        <d v="1977-08-17T00:00:00Z"/>
        <d v="1982-03-14T00:00:00Z"/>
        <d v="1980-12-06T00:00:00Z"/>
        <d v="1963-01-29T00:00:00Z"/>
        <d v="1986-03-29T00:00:00Z"/>
        <d v="1995-06-04T00:00:00Z"/>
        <d v="1981-02-25T00:00:00Z"/>
        <d v="1965-12-27T00:00:00Z"/>
        <d v="1969-07-11T00:00:00Z"/>
        <d v="1957-10-13T00:00:00Z"/>
        <d v="1970-09-14T00:00:00Z"/>
        <d v="1991-06-03T00:00:00Z"/>
        <d v="1969-08-12T00:00:00Z"/>
        <d v="1985-04-04T00:00:00Z"/>
        <d v="1986-12-09T00:00:00Z"/>
        <d v="1973-12-08T00:00:00Z"/>
        <d v="1976-09-18T00:00:00Z"/>
        <d v="1963-05-29T00:00:00Z"/>
        <d v="1974-08-29T00:00:00Z"/>
        <d v="1975-09-05T00:00:00Z"/>
        <d v="1974-12-03T00:00:00Z"/>
        <d v="1972-11-22T00:00:00Z"/>
        <d v="1988-02-11T00:00:00Z"/>
        <d v="1963-12-01T00:00:00Z"/>
        <d v="1967-07-08T00:00:00Z"/>
        <d v="1992-03-03T00:00:00Z"/>
        <d v="1962-04-07T00:00:00Z"/>
        <d v="1993-08-06T00:00:00Z"/>
        <d v="1994-01-12T00:00:00Z"/>
        <d v="1965-12-22T00:00:00Z"/>
        <d v="1982-09-11T00:00:00Z"/>
        <d v="1961-01-17T00:00:00Z"/>
        <d v="1962-08-13T00:00:00Z"/>
        <d v="1994-09-23T00:00:00Z"/>
        <d v="1988-04-29T00:00:00Z"/>
        <d v="1990-03-05T00:00:00Z"/>
      </sharedItems>
    </cacheField>
    <cacheField name="Valutazione" numFmtId="0">
      <sharedItems containsSemiMixedTypes="0" containsString="0" containsNumber="1" containsInteger="1">
        <n v="2.0"/>
        <n v="7.0"/>
        <n v="8.0"/>
        <n v="4.0"/>
        <n v="6.0"/>
        <n v="9.0"/>
        <n v="1.0"/>
        <n v="5.0"/>
        <n v="10.0"/>
        <n v="3.0"/>
      </sharedItems>
    </cacheField>
    <cacheField name="Iscrizione Premium Attiva" numFmtId="0">
      <sharedItems>
        <s v="No"/>
        <s v="Sì"/>
      </sharedItems>
    </cacheField>
    <cacheField name="Iscritti per + di 1 anno" numFmtId="0">
      <sharedItems>
        <s v="No"/>
        <s v="Sì"/>
      </sharedItems>
    </cacheField>
    <cacheField name="Post Instagram con promozione servizio" numFmtId="0">
      <sharedItems>
        <s v="Sì"/>
        <s v="N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B2:C22" firstHeaderRow="0" firstDataRow="1" firstDataCol="0"/>
  <pivotFields>
    <pivotField name="ID - Attività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t="default"/>
      </items>
    </pivotField>
    <pivotField name="Cit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Regione" axis="axisRow" compact="0" outline="0" multipleItemSelectionAllowed="1" showAll="0" sortType="ascending">
      <items>
        <item x="14"/>
        <item x="11"/>
        <item x="2"/>
        <item x="6"/>
        <item x="10"/>
        <item x="0"/>
        <item x="5"/>
        <item x="1"/>
        <item x="16"/>
        <item x="17"/>
        <item x="3"/>
        <item x="8"/>
        <item x="13"/>
        <item x="4"/>
        <item x="15"/>
        <item x="7"/>
        <item x="12"/>
        <item x="18"/>
        <item x="9"/>
        <item t="default"/>
      </items>
    </pivotField>
    <pivotField name="Ordin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g di Cibo Salvat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Data di Nascita proprietari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name="Valut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scrizione Premium Attiva" compact="0" outline="0" multipleItemSelectionAllowed="1" showAll="0">
      <items>
        <item x="0"/>
        <item x="1"/>
        <item t="default"/>
      </items>
    </pivotField>
    <pivotField name="Iscritti per + di 1 anno" compact="0" outline="0" multipleItemSelectionAllowed="1" showAll="0">
      <items>
        <item x="0"/>
        <item x="1"/>
        <item t="default"/>
      </items>
    </pivotField>
    <pivotField name="Post Instagram con promozione servizio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COUNTA of ID - Attività" fld="0" subtotal="count" baseField="0"/>
  </dataFields>
</pivotTableDefinition>
</file>

<file path=xl/pivotTables/pivotTable2.xml><?xml version="1.0" encoding="utf-8"?>
<pivotTableDefinition xmlns="http://schemas.openxmlformats.org/spreadsheetml/2006/main" name="Pivot 2" cacheId="0" dataCaption="" rowGrandTotals="0" compact="0" compactData="0">
  <location ref="K5:L76" firstHeaderRow="0" firstDataRow="1" firstDataCol="0" rowPageCount="2" colPageCount="1"/>
  <pivotFields>
    <pivotField name="ID - Attività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it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Reg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rdin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g di Cibo Salvat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Data di Nascita proprietari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name="Valut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scrizione Premium Attiva" axis="axisPage" compact="0" outline="0" multipleItemSelectionAllowed="1" showAll="0">
      <items>
        <item h="1" x="0"/>
        <item x="1"/>
        <item t="default"/>
      </items>
    </pivotField>
    <pivotField name="Iscritti per + di 1 anno" axis="axisPage" compact="0" outline="0" multipleItemSelectionAllowed="1" showAll="0">
      <items>
        <item h="1" x="0"/>
        <item x="1"/>
        <item t="default"/>
      </items>
    </pivotField>
    <pivotField name="Post Instagram con promozione servizio" compact="0" outline="0" multipleItemSelectionAllowed="1" showAll="0">
      <items>
        <item x="0"/>
        <item x="1"/>
        <item t="default"/>
      </items>
    </pivotField>
  </pivotFields>
  <rowFields>
    <field x="0"/>
  </rowFields>
  <pageFields>
    <pageField fld="8"/>
    <pageField fld="9"/>
  </pageFields>
  <dataFields>
    <dataField name="SUM of Kg di Cibo Salvati" fld="5" baseField="0"/>
  </dataFields>
</pivotTableDefinition>
</file>

<file path=xl/pivotTables/pivotTable3.xml><?xml version="1.0" encoding="utf-8"?>
<pivotTableDefinition xmlns="http://schemas.openxmlformats.org/spreadsheetml/2006/main" name="Pivot 3" cacheId="0" dataCaption="" compact="0" compactData="0">
  <location ref="N2:O22" firstHeaderRow="0" firstDataRow="1" firstDataCol="0"/>
  <pivotFields>
    <pivotField name="ID - Attivi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t="default"/>
      </items>
    </pivotField>
    <pivotField name="Cit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Region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Ordin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g di Cibo Salvat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Data di Nascita proprietari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name="Valut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scrizione Premium Attiva" compact="0" outline="0" multipleItemSelectionAllowed="1" showAll="0">
      <items>
        <item x="0"/>
        <item x="1"/>
        <item t="default"/>
      </items>
    </pivotField>
    <pivotField name="Iscritti per + di 1 anno" compact="0" outline="0" multipleItemSelectionAllowed="1" showAll="0">
      <items>
        <item x="0"/>
        <item x="1"/>
        <item t="default"/>
      </items>
    </pivotField>
    <pivotField name="Post Instagram con promozione servizio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SUM of Kg di Cibo Salvati" fld="5" baseField="0"/>
  </dataFields>
</pivotTableDefinition>
</file>

<file path=xl/pivotTables/pivotTable4.xml><?xml version="1.0" encoding="utf-8"?>
<pivotTableDefinition xmlns="http://schemas.openxmlformats.org/spreadsheetml/2006/main" name="Pivot 4" cacheId="0" dataCaption="" compact="0" compactData="0">
  <location ref="Q2:R22" firstHeaderRow="0" firstDataRow="1" firstDataCol="0"/>
  <pivotFields>
    <pivotField name="ID - Attivi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t="default"/>
      </items>
    </pivotField>
    <pivotField name="Cit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Regione" axis="axisRow" compact="0" outline="0" multipleItemSelectionAllowed="1" showAll="0" sortType="ascending">
      <items>
        <item x="14"/>
        <item x="11"/>
        <item x="2"/>
        <item x="6"/>
        <item x="10"/>
        <item x="0"/>
        <item x="5"/>
        <item x="1"/>
        <item x="16"/>
        <item x="17"/>
        <item x="3"/>
        <item x="8"/>
        <item x="13"/>
        <item x="4"/>
        <item x="15"/>
        <item x="7"/>
        <item x="12"/>
        <item x="18"/>
        <item x="9"/>
        <item t="default"/>
      </items>
    </pivotField>
    <pivotField name="Ordini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g di Cibo Salvat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Data di Nascita proprietari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name="Valut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scrizione Premium Attiva" compact="0" outline="0" multipleItemSelectionAllowed="1" showAll="0">
      <items>
        <item x="0"/>
        <item x="1"/>
        <item t="default"/>
      </items>
    </pivotField>
    <pivotField name="Iscritti per + di 1 anno" compact="0" outline="0" multipleItemSelectionAllowed="1" showAll="0">
      <items>
        <item x="0"/>
        <item x="1"/>
        <item t="default"/>
      </items>
    </pivotField>
    <pivotField name="Post Instagram con promozione servizio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AVERAGE of Ordini" fld="4" subtotal="average" baseField="0"/>
  </dataFields>
</pivotTableDefinition>
</file>

<file path=xl/pivotTables/pivotTable5.xml><?xml version="1.0" encoding="utf-8"?>
<pivotTableDefinition xmlns="http://schemas.openxmlformats.org/spreadsheetml/2006/main" name="Pivot 5" cacheId="1" dataCaption="" compact="0" compactData="0">
  <location ref="T2:U206" firstHeaderRow="0" firstDataRow="1" firstDataCol="0"/>
  <pivotFields>
    <pivotField name="ID - Attività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t="default"/>
      </items>
    </pivotField>
    <pivotField name="Città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vi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Reg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rdin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Kg di Cibo Salvat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t="default"/>
      </items>
    </pivotField>
    <pivotField name="Data di Nascita proprietario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t="default"/>
      </items>
    </pivotField>
    <pivotField name="Valutazio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scrizione Premium Attiva" compact="0" outline="0" multipleItemSelectionAllowed="1" showAll="0">
      <items>
        <item x="0"/>
        <item x="1"/>
        <item t="default"/>
      </items>
    </pivotField>
    <pivotField name="Iscritti per + di 1 anno" compact="0" outline="0" multipleItemSelectionAllowed="1" showAll="0">
      <items>
        <item x="0"/>
        <item x="1"/>
        <item t="default"/>
      </items>
    </pivotField>
    <pivotField name="Post Instagram con promozione servizio" compact="0" outline="0" multipleItemSelectionAllowed="1" showAll="0">
      <items>
        <item x="0"/>
        <item x="1"/>
        <item t="default"/>
      </items>
    </pivotField>
  </pivotFields>
  <rowFields>
    <field x="1"/>
  </rowFields>
  <dataFields>
    <dataField name="COUNTA of Città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38"/>
    <col customWidth="1" min="7" max="7" width="28.25"/>
    <col customWidth="1" min="9" max="9" width="29.25"/>
    <col customWidth="1" min="10" max="10" width="21.38"/>
    <col customWidth="1" min="11" max="11" width="3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2317.0</v>
      </c>
      <c r="B2" s="7" t="s">
        <v>11</v>
      </c>
      <c r="C2" s="7" t="s">
        <v>12</v>
      </c>
      <c r="D2" s="7" t="s">
        <v>13</v>
      </c>
      <c r="E2" s="8">
        <v>6.0</v>
      </c>
      <c r="F2" s="8">
        <v>353.0</v>
      </c>
      <c r="G2" s="9">
        <v>21325.0</v>
      </c>
      <c r="H2" s="6">
        <v>2.0</v>
      </c>
      <c r="I2" s="6" t="s">
        <v>14</v>
      </c>
      <c r="J2" s="6" t="s">
        <v>14</v>
      </c>
      <c r="K2" s="6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4300.0</v>
      </c>
      <c r="B3" s="7" t="s">
        <v>16</v>
      </c>
      <c r="C3" s="7" t="s">
        <v>17</v>
      </c>
      <c r="D3" s="7" t="s">
        <v>18</v>
      </c>
      <c r="E3" s="8">
        <v>2.0</v>
      </c>
      <c r="F3" s="8">
        <v>886.0</v>
      </c>
      <c r="G3" s="9">
        <v>24375.0</v>
      </c>
      <c r="H3" s="6">
        <v>7.0</v>
      </c>
      <c r="I3" s="6" t="s">
        <v>15</v>
      </c>
      <c r="J3" s="6" t="s">
        <v>14</v>
      </c>
      <c r="K3" s="6" t="s">
        <v>15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2705.0</v>
      </c>
      <c r="B4" s="7" t="s">
        <v>19</v>
      </c>
      <c r="C4" s="7" t="s">
        <v>20</v>
      </c>
      <c r="D4" s="7" t="s">
        <v>21</v>
      </c>
      <c r="E4" s="8">
        <v>3.0</v>
      </c>
      <c r="F4" s="8">
        <v>616.0</v>
      </c>
      <c r="G4" s="9">
        <v>30292.0</v>
      </c>
      <c r="H4" s="6">
        <v>8.0</v>
      </c>
      <c r="I4" s="6" t="s">
        <v>14</v>
      </c>
      <c r="J4" s="6" t="s">
        <v>15</v>
      </c>
      <c r="K4" s="6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3392.0</v>
      </c>
      <c r="B5" s="7" t="s">
        <v>22</v>
      </c>
      <c r="C5" s="7" t="s">
        <v>23</v>
      </c>
      <c r="D5" s="7" t="s">
        <v>24</v>
      </c>
      <c r="E5" s="8">
        <v>1.0</v>
      </c>
      <c r="F5" s="8">
        <v>973.0</v>
      </c>
      <c r="G5" s="9">
        <v>25828.0</v>
      </c>
      <c r="H5" s="6">
        <v>2.0</v>
      </c>
      <c r="I5" s="6" t="s">
        <v>15</v>
      </c>
      <c r="J5" s="6" t="s">
        <v>14</v>
      </c>
      <c r="K5" s="6" t="s">
        <v>14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5196.0</v>
      </c>
      <c r="B6" s="7" t="s">
        <v>25</v>
      </c>
      <c r="C6" s="7" t="s">
        <v>26</v>
      </c>
      <c r="D6" s="7" t="s">
        <v>27</v>
      </c>
      <c r="E6" s="8">
        <v>10.0</v>
      </c>
      <c r="F6" s="8">
        <v>550.0</v>
      </c>
      <c r="G6" s="10">
        <v>21486.0</v>
      </c>
      <c r="H6" s="6">
        <v>4.0</v>
      </c>
      <c r="I6" s="6" t="s">
        <v>14</v>
      </c>
      <c r="J6" s="6" t="s">
        <v>14</v>
      </c>
      <c r="K6" s="6" t="s">
        <v>14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4104.0</v>
      </c>
      <c r="B7" s="7" t="s">
        <v>28</v>
      </c>
      <c r="C7" s="7" t="s">
        <v>29</v>
      </c>
      <c r="D7" s="7" t="s">
        <v>30</v>
      </c>
      <c r="E7" s="8">
        <v>1.0</v>
      </c>
      <c r="F7" s="8">
        <v>376.0</v>
      </c>
      <c r="G7" s="9">
        <v>27425.0</v>
      </c>
      <c r="H7" s="6">
        <v>7.0</v>
      </c>
      <c r="I7" s="6" t="s">
        <v>14</v>
      </c>
      <c r="J7" s="6" t="s">
        <v>14</v>
      </c>
      <c r="K7" s="6" t="s">
        <v>15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4657.0</v>
      </c>
      <c r="B8" s="7" t="s">
        <v>31</v>
      </c>
      <c r="C8" s="7" t="s">
        <v>32</v>
      </c>
      <c r="D8" s="7" t="s">
        <v>33</v>
      </c>
      <c r="E8" s="8">
        <v>6.0</v>
      </c>
      <c r="F8" s="8">
        <v>846.0</v>
      </c>
      <c r="G8" s="9">
        <v>34226.0</v>
      </c>
      <c r="H8" s="6">
        <v>6.0</v>
      </c>
      <c r="I8" s="6" t="s">
        <v>15</v>
      </c>
      <c r="J8" s="6" t="s">
        <v>14</v>
      </c>
      <c r="K8" s="6" t="s">
        <v>15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4433.0</v>
      </c>
      <c r="B9" s="7" t="s">
        <v>34</v>
      </c>
      <c r="C9" s="7" t="s">
        <v>35</v>
      </c>
      <c r="D9" s="7" t="s">
        <v>36</v>
      </c>
      <c r="E9" s="8">
        <v>3.0</v>
      </c>
      <c r="F9" s="8">
        <v>584.0</v>
      </c>
      <c r="G9" s="9">
        <v>28902.0</v>
      </c>
      <c r="H9" s="6">
        <v>4.0</v>
      </c>
      <c r="I9" s="6" t="s">
        <v>14</v>
      </c>
      <c r="J9" s="6" t="s">
        <v>14</v>
      </c>
      <c r="K9" s="6" t="s">
        <v>15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5411.0</v>
      </c>
      <c r="B10" s="7" t="s">
        <v>37</v>
      </c>
      <c r="C10" s="7" t="s">
        <v>38</v>
      </c>
      <c r="D10" s="7" t="s">
        <v>39</v>
      </c>
      <c r="E10" s="8">
        <v>14.0</v>
      </c>
      <c r="F10" s="8">
        <v>446.0</v>
      </c>
      <c r="G10" s="9">
        <v>20863.0</v>
      </c>
      <c r="H10" s="6">
        <v>7.0</v>
      </c>
      <c r="I10" s="6" t="s">
        <v>15</v>
      </c>
      <c r="J10" s="6" t="s">
        <v>14</v>
      </c>
      <c r="K10" s="6" t="s">
        <v>14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2839.0</v>
      </c>
      <c r="B11" s="7" t="s">
        <v>40</v>
      </c>
      <c r="C11" s="7" t="s">
        <v>41</v>
      </c>
      <c r="D11" s="7" t="s">
        <v>27</v>
      </c>
      <c r="E11" s="8">
        <v>4.0</v>
      </c>
      <c r="F11" s="8">
        <v>586.0</v>
      </c>
      <c r="G11" s="9">
        <v>20162.0</v>
      </c>
      <c r="H11" s="6">
        <v>9.0</v>
      </c>
      <c r="I11" s="6" t="s">
        <v>15</v>
      </c>
      <c r="J11" s="6" t="s">
        <v>15</v>
      </c>
      <c r="K11" s="6" t="s">
        <v>14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2623.0</v>
      </c>
      <c r="B12" s="7" t="s">
        <v>42</v>
      </c>
      <c r="C12" s="7" t="s">
        <v>43</v>
      </c>
      <c r="D12" s="7" t="s">
        <v>44</v>
      </c>
      <c r="E12" s="8">
        <v>10.0</v>
      </c>
      <c r="F12" s="8">
        <v>578.0</v>
      </c>
      <c r="G12" s="9">
        <v>30415.0</v>
      </c>
      <c r="H12" s="6">
        <v>1.0</v>
      </c>
      <c r="I12" s="6" t="s">
        <v>15</v>
      </c>
      <c r="J12" s="6" t="s">
        <v>14</v>
      </c>
      <c r="K12" s="6" t="s">
        <v>14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2789.0</v>
      </c>
      <c r="B13" s="7" t="s">
        <v>45</v>
      </c>
      <c r="C13" s="7" t="s">
        <v>46</v>
      </c>
      <c r="D13" s="7" t="s">
        <v>44</v>
      </c>
      <c r="E13" s="8">
        <v>6.0</v>
      </c>
      <c r="F13" s="8">
        <v>961.0</v>
      </c>
      <c r="G13" s="9">
        <v>31939.0</v>
      </c>
      <c r="H13" s="6">
        <v>7.0</v>
      </c>
      <c r="I13" s="6" t="s">
        <v>14</v>
      </c>
      <c r="J13" s="6" t="s">
        <v>15</v>
      </c>
      <c r="K13" s="6" t="s">
        <v>15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2793.0</v>
      </c>
      <c r="B14" s="7" t="s">
        <v>47</v>
      </c>
      <c r="C14" s="7" t="s">
        <v>48</v>
      </c>
      <c r="D14" s="7" t="s">
        <v>27</v>
      </c>
      <c r="E14" s="8">
        <v>13.0</v>
      </c>
      <c r="F14" s="8">
        <v>313.0</v>
      </c>
      <c r="G14" s="9">
        <v>23450.0</v>
      </c>
      <c r="H14" s="6">
        <v>2.0</v>
      </c>
      <c r="I14" s="6" t="s">
        <v>14</v>
      </c>
      <c r="J14" s="6" t="s">
        <v>14</v>
      </c>
      <c r="K14" s="6" t="s">
        <v>14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3022.0</v>
      </c>
      <c r="B15" s="7" t="s">
        <v>49</v>
      </c>
      <c r="C15" s="7" t="s">
        <v>50</v>
      </c>
      <c r="D15" s="7" t="s">
        <v>44</v>
      </c>
      <c r="E15" s="8">
        <v>12.0</v>
      </c>
      <c r="F15" s="8">
        <v>492.0</v>
      </c>
      <c r="G15" s="9">
        <v>28645.0</v>
      </c>
      <c r="H15" s="6">
        <v>1.0</v>
      </c>
      <c r="I15" s="6" t="s">
        <v>15</v>
      </c>
      <c r="J15" s="6" t="s">
        <v>14</v>
      </c>
      <c r="K15" s="6" t="s">
        <v>15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3943.0</v>
      </c>
      <c r="B16" s="7" t="s">
        <v>51</v>
      </c>
      <c r="C16" s="7" t="s">
        <v>52</v>
      </c>
      <c r="D16" s="7" t="s">
        <v>53</v>
      </c>
      <c r="E16" s="8">
        <v>6.0</v>
      </c>
      <c r="F16" s="8">
        <v>571.0</v>
      </c>
      <c r="G16" s="9">
        <v>27802.0</v>
      </c>
      <c r="H16" s="6">
        <v>5.0</v>
      </c>
      <c r="I16" s="6" t="s">
        <v>15</v>
      </c>
      <c r="J16" s="6" t="s">
        <v>15</v>
      </c>
      <c r="K16" s="6" t="s">
        <v>15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3783.0</v>
      </c>
      <c r="B17" s="7" t="s">
        <v>54</v>
      </c>
      <c r="C17" s="7" t="s">
        <v>55</v>
      </c>
      <c r="D17" s="7" t="s">
        <v>18</v>
      </c>
      <c r="E17" s="8">
        <v>6.0</v>
      </c>
      <c r="F17" s="8">
        <v>470.0</v>
      </c>
      <c r="G17" s="9">
        <v>31895.0</v>
      </c>
      <c r="H17" s="6">
        <v>2.0</v>
      </c>
      <c r="I17" s="6" t="s">
        <v>14</v>
      </c>
      <c r="J17" s="6" t="s">
        <v>14</v>
      </c>
      <c r="K17" s="6" t="s">
        <v>14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4951.0</v>
      </c>
      <c r="B18" s="7" t="s">
        <v>56</v>
      </c>
      <c r="C18" s="7" t="s">
        <v>57</v>
      </c>
      <c r="D18" s="7" t="s">
        <v>39</v>
      </c>
      <c r="E18" s="8">
        <v>1.0</v>
      </c>
      <c r="F18" s="8">
        <v>614.0</v>
      </c>
      <c r="G18" s="9">
        <v>25276.0</v>
      </c>
      <c r="H18" s="6">
        <v>4.0</v>
      </c>
      <c r="I18" s="6" t="s">
        <v>14</v>
      </c>
      <c r="J18" s="6" t="s">
        <v>15</v>
      </c>
      <c r="K18" s="6" t="s">
        <v>15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5356.0</v>
      </c>
      <c r="B19" s="7" t="s">
        <v>58</v>
      </c>
      <c r="C19" s="7" t="s">
        <v>59</v>
      </c>
      <c r="D19" s="7" t="s">
        <v>36</v>
      </c>
      <c r="E19" s="8">
        <v>15.0</v>
      </c>
      <c r="F19" s="8">
        <v>833.0</v>
      </c>
      <c r="G19" s="11">
        <v>26631.0</v>
      </c>
      <c r="H19" s="6">
        <v>10.0</v>
      </c>
      <c r="I19" s="6" t="s">
        <v>15</v>
      </c>
      <c r="J19" s="6" t="s">
        <v>15</v>
      </c>
      <c r="K19" s="6" t="s">
        <v>15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5063.0</v>
      </c>
      <c r="B20" s="7" t="s">
        <v>60</v>
      </c>
      <c r="C20" s="7" t="s">
        <v>61</v>
      </c>
      <c r="D20" s="7" t="s">
        <v>33</v>
      </c>
      <c r="E20" s="8">
        <v>13.0</v>
      </c>
      <c r="F20" s="8">
        <v>364.0</v>
      </c>
      <c r="G20" s="9">
        <v>21654.0</v>
      </c>
      <c r="H20" s="6">
        <v>4.0</v>
      </c>
      <c r="I20" s="6" t="s">
        <v>14</v>
      </c>
      <c r="J20" s="6" t="s">
        <v>15</v>
      </c>
      <c r="K20" s="6" t="s">
        <v>15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4159.0</v>
      </c>
      <c r="B21" s="7" t="s">
        <v>62</v>
      </c>
      <c r="C21" s="7" t="s">
        <v>63</v>
      </c>
      <c r="D21" s="7" t="s">
        <v>64</v>
      </c>
      <c r="E21" s="8">
        <v>1.0</v>
      </c>
      <c r="F21" s="8">
        <v>196.0</v>
      </c>
      <c r="G21" s="9">
        <v>28252.0</v>
      </c>
      <c r="H21" s="6">
        <v>7.0</v>
      </c>
      <c r="I21" s="6" t="s">
        <v>15</v>
      </c>
      <c r="J21" s="6" t="s">
        <v>14</v>
      </c>
      <c r="K21" s="6" t="s">
        <v>15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5473.0</v>
      </c>
      <c r="B22" s="7" t="s">
        <v>65</v>
      </c>
      <c r="C22" s="7" t="s">
        <v>66</v>
      </c>
      <c r="D22" s="7" t="s">
        <v>33</v>
      </c>
      <c r="E22" s="8">
        <v>1.0</v>
      </c>
      <c r="F22" s="8">
        <v>853.0</v>
      </c>
      <c r="G22" s="9">
        <v>22688.0</v>
      </c>
      <c r="H22" s="6">
        <v>1.0</v>
      </c>
      <c r="I22" s="6" t="s">
        <v>14</v>
      </c>
      <c r="J22" s="6" t="s">
        <v>14</v>
      </c>
      <c r="K22" s="6" t="s">
        <v>14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3028.0</v>
      </c>
      <c r="B23" s="7" t="s">
        <v>67</v>
      </c>
      <c r="C23" s="7" t="s">
        <v>68</v>
      </c>
      <c r="D23" s="7" t="s">
        <v>33</v>
      </c>
      <c r="E23" s="8">
        <v>12.0</v>
      </c>
      <c r="F23" s="8">
        <v>650.0</v>
      </c>
      <c r="G23" s="9">
        <v>30900.0</v>
      </c>
      <c r="H23" s="6">
        <v>9.0</v>
      </c>
      <c r="I23" s="6" t="s">
        <v>15</v>
      </c>
      <c r="J23" s="6" t="s">
        <v>15</v>
      </c>
      <c r="K23" s="6" t="s">
        <v>15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3071.0</v>
      </c>
      <c r="B24" s="7" t="s">
        <v>69</v>
      </c>
      <c r="C24" s="7" t="s">
        <v>70</v>
      </c>
      <c r="D24" s="7" t="s">
        <v>71</v>
      </c>
      <c r="E24" s="8">
        <v>2.0</v>
      </c>
      <c r="F24" s="8">
        <v>809.0</v>
      </c>
      <c r="G24" s="11">
        <v>29934.0</v>
      </c>
      <c r="H24" s="6">
        <v>7.0</v>
      </c>
      <c r="I24" s="6" t="s">
        <v>15</v>
      </c>
      <c r="J24" s="6" t="s">
        <v>15</v>
      </c>
      <c r="K24" s="6" t="s">
        <v>15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5592.0</v>
      </c>
      <c r="B25" s="7" t="s">
        <v>72</v>
      </c>
      <c r="C25" s="7" t="s">
        <v>73</v>
      </c>
      <c r="D25" s="7" t="s">
        <v>36</v>
      </c>
      <c r="E25" s="8">
        <v>3.0</v>
      </c>
      <c r="F25" s="8">
        <v>71.0</v>
      </c>
      <c r="G25" s="9">
        <v>33488.0</v>
      </c>
      <c r="H25" s="6">
        <v>3.0</v>
      </c>
      <c r="I25" s="6" t="s">
        <v>15</v>
      </c>
      <c r="J25" s="6" t="s">
        <v>14</v>
      </c>
      <c r="K25" s="6" t="s">
        <v>14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3573.0</v>
      </c>
      <c r="B26" s="7" t="s">
        <v>74</v>
      </c>
      <c r="C26" s="7" t="s">
        <v>75</v>
      </c>
      <c r="D26" s="7" t="s">
        <v>33</v>
      </c>
      <c r="E26" s="8">
        <v>2.0</v>
      </c>
      <c r="F26" s="8">
        <v>38.0</v>
      </c>
      <c r="G26" s="9">
        <v>27002.0</v>
      </c>
      <c r="H26" s="6">
        <v>7.0</v>
      </c>
      <c r="I26" s="6" t="s">
        <v>15</v>
      </c>
      <c r="J26" s="6" t="s">
        <v>14</v>
      </c>
      <c r="K26" s="6" t="s">
        <v>15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2681.0</v>
      </c>
      <c r="B27" s="7" t="s">
        <v>76</v>
      </c>
      <c r="C27" s="7" t="s">
        <v>77</v>
      </c>
      <c r="D27" s="7" t="s">
        <v>78</v>
      </c>
      <c r="E27" s="8">
        <v>2.0</v>
      </c>
      <c r="F27" s="8">
        <v>802.0</v>
      </c>
      <c r="G27" s="9">
        <v>30796.0</v>
      </c>
      <c r="H27" s="6">
        <v>2.0</v>
      </c>
      <c r="I27" s="6" t="s">
        <v>14</v>
      </c>
      <c r="J27" s="6" t="s">
        <v>15</v>
      </c>
      <c r="K27" s="6" t="s">
        <v>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4736.0</v>
      </c>
      <c r="B28" s="7" t="s">
        <v>79</v>
      </c>
      <c r="C28" s="7" t="s">
        <v>80</v>
      </c>
      <c r="D28" s="7" t="s">
        <v>39</v>
      </c>
      <c r="E28" s="8">
        <v>10.0</v>
      </c>
      <c r="F28" s="8">
        <v>387.0</v>
      </c>
      <c r="G28" s="9">
        <v>26011.0</v>
      </c>
      <c r="H28" s="6">
        <v>7.0</v>
      </c>
      <c r="I28" s="6" t="s">
        <v>14</v>
      </c>
      <c r="J28" s="6" t="s">
        <v>14</v>
      </c>
      <c r="K28" s="6" t="s">
        <v>15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4396.0</v>
      </c>
      <c r="B29" s="7" t="s">
        <v>81</v>
      </c>
      <c r="C29" s="7" t="s">
        <v>82</v>
      </c>
      <c r="D29" s="7" t="s">
        <v>33</v>
      </c>
      <c r="E29" s="8">
        <v>1.0</v>
      </c>
      <c r="F29" s="8">
        <v>953.0</v>
      </c>
      <c r="G29" s="9">
        <v>20605.0</v>
      </c>
      <c r="H29" s="6">
        <v>3.0</v>
      </c>
      <c r="I29" s="6" t="s">
        <v>15</v>
      </c>
      <c r="J29" s="6" t="s">
        <v>15</v>
      </c>
      <c r="K29" s="6" t="s">
        <v>15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4657.0</v>
      </c>
      <c r="B30" s="7" t="s">
        <v>83</v>
      </c>
      <c r="C30" s="7" t="s">
        <v>84</v>
      </c>
      <c r="D30" s="7" t="s">
        <v>21</v>
      </c>
      <c r="E30" s="8">
        <v>5.0</v>
      </c>
      <c r="F30" s="8">
        <v>95.0</v>
      </c>
      <c r="G30" s="9">
        <v>30572.0</v>
      </c>
      <c r="H30" s="6">
        <v>2.0</v>
      </c>
      <c r="I30" s="6" t="s">
        <v>15</v>
      </c>
      <c r="J30" s="6" t="s">
        <v>14</v>
      </c>
      <c r="K30" s="6" t="s">
        <v>14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3475.0</v>
      </c>
      <c r="B31" s="7" t="s">
        <v>85</v>
      </c>
      <c r="C31" s="7" t="s">
        <v>86</v>
      </c>
      <c r="D31" s="7" t="s">
        <v>33</v>
      </c>
      <c r="E31" s="8">
        <v>10.0</v>
      </c>
      <c r="F31" s="8">
        <v>582.0</v>
      </c>
      <c r="G31" s="9">
        <v>34722.0</v>
      </c>
      <c r="H31" s="6">
        <v>2.0</v>
      </c>
      <c r="I31" s="6" t="s">
        <v>15</v>
      </c>
      <c r="J31" s="6" t="s">
        <v>15</v>
      </c>
      <c r="K31" s="6" t="s">
        <v>14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3681.0</v>
      </c>
      <c r="B32" s="7" t="s">
        <v>87</v>
      </c>
      <c r="C32" s="7" t="s">
        <v>88</v>
      </c>
      <c r="D32" s="7" t="s">
        <v>78</v>
      </c>
      <c r="E32" s="8">
        <v>13.0</v>
      </c>
      <c r="F32" s="8">
        <v>933.0</v>
      </c>
      <c r="G32" s="9">
        <v>23968.0</v>
      </c>
      <c r="H32" s="6">
        <v>6.0</v>
      </c>
      <c r="I32" s="6" t="s">
        <v>14</v>
      </c>
      <c r="J32" s="6" t="s">
        <v>15</v>
      </c>
      <c r="K32" s="6" t="s">
        <v>14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4150.0</v>
      </c>
      <c r="B33" s="7" t="s">
        <v>89</v>
      </c>
      <c r="C33" s="7" t="s">
        <v>90</v>
      </c>
      <c r="D33" s="7" t="s">
        <v>27</v>
      </c>
      <c r="E33" s="8">
        <v>1.0</v>
      </c>
      <c r="F33" s="8">
        <v>427.0</v>
      </c>
      <c r="G33" s="9">
        <v>29010.0</v>
      </c>
      <c r="H33" s="6">
        <v>1.0</v>
      </c>
      <c r="I33" s="6" t="s">
        <v>14</v>
      </c>
      <c r="J33" s="6" t="s">
        <v>15</v>
      </c>
      <c r="K33" s="6" t="s">
        <v>14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4561.0</v>
      </c>
      <c r="B34" s="7" t="s">
        <v>91</v>
      </c>
      <c r="C34" s="7" t="s">
        <v>92</v>
      </c>
      <c r="D34" s="7" t="s">
        <v>93</v>
      </c>
      <c r="E34" s="8">
        <v>5.0</v>
      </c>
      <c r="F34" s="8">
        <v>445.0</v>
      </c>
      <c r="G34" s="11">
        <v>30296.0</v>
      </c>
      <c r="H34" s="6">
        <v>9.0</v>
      </c>
      <c r="I34" s="6" t="s">
        <v>14</v>
      </c>
      <c r="J34" s="6" t="s">
        <v>15</v>
      </c>
      <c r="K34" s="6" t="s">
        <v>15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4661.0</v>
      </c>
      <c r="B35" s="7" t="s">
        <v>94</v>
      </c>
      <c r="C35" s="7" t="s">
        <v>95</v>
      </c>
      <c r="D35" s="7" t="s">
        <v>18</v>
      </c>
      <c r="E35" s="8">
        <v>2.0</v>
      </c>
      <c r="F35" s="8">
        <v>655.0</v>
      </c>
      <c r="G35" s="9">
        <v>30731.0</v>
      </c>
      <c r="H35" s="6">
        <v>7.0</v>
      </c>
      <c r="I35" s="6" t="s">
        <v>15</v>
      </c>
      <c r="J35" s="6" t="s">
        <v>14</v>
      </c>
      <c r="K35" s="6" t="s">
        <v>14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3394.0</v>
      </c>
      <c r="B36" s="7" t="s">
        <v>96</v>
      </c>
      <c r="C36" s="7" t="s">
        <v>97</v>
      </c>
      <c r="D36" s="7" t="s">
        <v>13</v>
      </c>
      <c r="E36" s="8">
        <v>14.0</v>
      </c>
      <c r="F36" s="8">
        <v>312.0</v>
      </c>
      <c r="G36" s="9">
        <v>31836.0</v>
      </c>
      <c r="H36" s="6">
        <v>1.0</v>
      </c>
      <c r="I36" s="6" t="s">
        <v>14</v>
      </c>
      <c r="J36" s="6" t="s">
        <v>14</v>
      </c>
      <c r="K36" s="6" t="s">
        <v>14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3717.0</v>
      </c>
      <c r="B37" s="7" t="s">
        <v>98</v>
      </c>
      <c r="C37" s="7" t="s">
        <v>99</v>
      </c>
      <c r="D37" s="7" t="s">
        <v>18</v>
      </c>
      <c r="E37" s="8">
        <v>11.0</v>
      </c>
      <c r="F37" s="8">
        <v>518.0</v>
      </c>
      <c r="G37" s="11">
        <v>25868.0</v>
      </c>
      <c r="H37" s="6">
        <v>10.0</v>
      </c>
      <c r="I37" s="6" t="s">
        <v>15</v>
      </c>
      <c r="J37" s="6" t="s">
        <v>15</v>
      </c>
      <c r="K37" s="6" t="s">
        <v>14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4938.0</v>
      </c>
      <c r="B38" s="7" t="s">
        <v>100</v>
      </c>
      <c r="C38" s="7" t="s">
        <v>101</v>
      </c>
      <c r="D38" s="7" t="s">
        <v>33</v>
      </c>
      <c r="E38" s="8">
        <v>13.0</v>
      </c>
      <c r="F38" s="8">
        <v>589.0</v>
      </c>
      <c r="G38" s="9">
        <v>34765.0</v>
      </c>
      <c r="H38" s="6">
        <v>7.0</v>
      </c>
      <c r="I38" s="6" t="s">
        <v>15</v>
      </c>
      <c r="J38" s="6" t="s">
        <v>15</v>
      </c>
      <c r="K38" s="6" t="s">
        <v>14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4332.0</v>
      </c>
      <c r="B39" s="7" t="s">
        <v>102</v>
      </c>
      <c r="C39" s="7" t="s">
        <v>20</v>
      </c>
      <c r="D39" s="7" t="s">
        <v>21</v>
      </c>
      <c r="E39" s="8">
        <v>9.0</v>
      </c>
      <c r="F39" s="8">
        <v>365.0</v>
      </c>
      <c r="G39" s="9">
        <v>28930.0</v>
      </c>
      <c r="H39" s="6">
        <v>4.0</v>
      </c>
      <c r="I39" s="6" t="s">
        <v>14</v>
      </c>
      <c r="J39" s="6" t="s">
        <v>15</v>
      </c>
      <c r="K39" s="6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2532.0</v>
      </c>
      <c r="B40" s="7" t="s">
        <v>103</v>
      </c>
      <c r="C40" s="7" t="s">
        <v>104</v>
      </c>
      <c r="D40" s="7" t="s">
        <v>105</v>
      </c>
      <c r="E40" s="8">
        <v>13.0</v>
      </c>
      <c r="F40" s="8">
        <v>353.0</v>
      </c>
      <c r="G40" s="9">
        <v>29038.0</v>
      </c>
      <c r="H40" s="6">
        <v>4.0</v>
      </c>
      <c r="I40" s="6" t="s">
        <v>15</v>
      </c>
      <c r="J40" s="6" t="s">
        <v>14</v>
      </c>
      <c r="K40" s="6" t="s">
        <v>15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5477.0</v>
      </c>
      <c r="B41" s="7" t="s">
        <v>106</v>
      </c>
      <c r="C41" s="7" t="s">
        <v>107</v>
      </c>
      <c r="D41" s="7" t="s">
        <v>44</v>
      </c>
      <c r="E41" s="8">
        <v>4.0</v>
      </c>
      <c r="F41" s="8">
        <v>787.0</v>
      </c>
      <c r="G41" s="9">
        <v>21232.0</v>
      </c>
      <c r="H41" s="6">
        <v>8.0</v>
      </c>
      <c r="I41" s="6" t="s">
        <v>15</v>
      </c>
      <c r="J41" s="6" t="s">
        <v>14</v>
      </c>
      <c r="K41" s="6" t="s">
        <v>15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2943.0</v>
      </c>
      <c r="B42" s="7" t="s">
        <v>108</v>
      </c>
      <c r="C42" s="7" t="s">
        <v>109</v>
      </c>
      <c r="D42" s="7" t="s">
        <v>71</v>
      </c>
      <c r="E42" s="8">
        <v>10.0</v>
      </c>
      <c r="F42" s="8">
        <v>983.0</v>
      </c>
      <c r="G42" s="9">
        <v>33072.0</v>
      </c>
      <c r="H42" s="6">
        <v>5.0</v>
      </c>
      <c r="I42" s="6" t="s">
        <v>15</v>
      </c>
      <c r="J42" s="6" t="s">
        <v>14</v>
      </c>
      <c r="K42" s="6" t="s">
        <v>14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3969.0</v>
      </c>
      <c r="B43" s="7" t="s">
        <v>110</v>
      </c>
      <c r="C43" s="7" t="s">
        <v>111</v>
      </c>
      <c r="D43" s="7" t="s">
        <v>24</v>
      </c>
      <c r="E43" s="8">
        <v>1.0</v>
      </c>
      <c r="F43" s="8">
        <v>149.0</v>
      </c>
      <c r="G43" s="9">
        <v>25385.0</v>
      </c>
      <c r="H43" s="6">
        <v>3.0</v>
      </c>
      <c r="I43" s="6" t="s">
        <v>15</v>
      </c>
      <c r="J43" s="6" t="s">
        <v>15</v>
      </c>
      <c r="K43" s="6" t="s">
        <v>15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4468.0</v>
      </c>
      <c r="B44" s="7" t="s">
        <v>112</v>
      </c>
      <c r="C44" s="7" t="s">
        <v>113</v>
      </c>
      <c r="D44" s="7" t="s">
        <v>105</v>
      </c>
      <c r="E44" s="8">
        <v>4.0</v>
      </c>
      <c r="F44" s="8">
        <v>559.0</v>
      </c>
      <c r="G44" s="9">
        <v>31434.0</v>
      </c>
      <c r="H44" s="6">
        <v>4.0</v>
      </c>
      <c r="I44" s="6" t="s">
        <v>14</v>
      </c>
      <c r="J44" s="6" t="s">
        <v>14</v>
      </c>
      <c r="K44" s="6" t="s">
        <v>14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3936.0</v>
      </c>
      <c r="B45" s="7" t="s">
        <v>114</v>
      </c>
      <c r="C45" s="7" t="s">
        <v>115</v>
      </c>
      <c r="D45" s="7" t="s">
        <v>33</v>
      </c>
      <c r="E45" s="8">
        <v>11.0</v>
      </c>
      <c r="F45" s="8">
        <v>27.0</v>
      </c>
      <c r="G45" s="9">
        <v>29124.0</v>
      </c>
      <c r="H45" s="6">
        <v>9.0</v>
      </c>
      <c r="I45" s="6" t="s">
        <v>15</v>
      </c>
      <c r="J45" s="6" t="s">
        <v>15</v>
      </c>
      <c r="K45" s="6" t="s">
        <v>14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4349.0</v>
      </c>
      <c r="B46" s="7" t="s">
        <v>116</v>
      </c>
      <c r="C46" s="7" t="s">
        <v>117</v>
      </c>
      <c r="D46" s="7" t="s">
        <v>118</v>
      </c>
      <c r="E46" s="8">
        <v>14.0</v>
      </c>
      <c r="F46" s="8">
        <v>653.0</v>
      </c>
      <c r="G46" s="9">
        <v>34710.0</v>
      </c>
      <c r="H46" s="6">
        <v>9.0</v>
      </c>
      <c r="I46" s="6" t="s">
        <v>15</v>
      </c>
      <c r="J46" s="6" t="s">
        <v>15</v>
      </c>
      <c r="K46" s="6" t="s">
        <v>15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4596.0</v>
      </c>
      <c r="B47" s="7" t="s">
        <v>119</v>
      </c>
      <c r="C47" s="7" t="s">
        <v>120</v>
      </c>
      <c r="D47" s="7" t="s">
        <v>36</v>
      </c>
      <c r="E47" s="8">
        <v>9.0</v>
      </c>
      <c r="F47" s="8">
        <v>779.0</v>
      </c>
      <c r="G47" s="11">
        <v>20088.0</v>
      </c>
      <c r="H47" s="6">
        <v>4.0</v>
      </c>
      <c r="I47" s="6" t="s">
        <v>14</v>
      </c>
      <c r="J47" s="6" t="s">
        <v>14</v>
      </c>
      <c r="K47" s="6" t="s">
        <v>14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4281.0</v>
      </c>
      <c r="B48" s="7" t="s">
        <v>121</v>
      </c>
      <c r="C48" s="7" t="s">
        <v>122</v>
      </c>
      <c r="D48" s="7" t="s">
        <v>39</v>
      </c>
      <c r="E48" s="8">
        <v>11.0</v>
      </c>
      <c r="F48" s="8">
        <v>531.0</v>
      </c>
      <c r="G48" s="9">
        <v>20998.0</v>
      </c>
      <c r="H48" s="6">
        <v>2.0</v>
      </c>
      <c r="I48" s="6" t="s">
        <v>15</v>
      </c>
      <c r="J48" s="6" t="s">
        <v>15</v>
      </c>
      <c r="K48" s="6" t="s">
        <v>14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5516.0</v>
      </c>
      <c r="B49" s="7" t="s">
        <v>123</v>
      </c>
      <c r="C49" s="7" t="s">
        <v>124</v>
      </c>
      <c r="D49" s="7" t="s">
        <v>53</v>
      </c>
      <c r="E49" s="8">
        <v>14.0</v>
      </c>
      <c r="F49" s="8">
        <v>183.0</v>
      </c>
      <c r="G49" s="9">
        <v>21000.0</v>
      </c>
      <c r="H49" s="6">
        <v>3.0</v>
      </c>
      <c r="I49" s="6" t="s">
        <v>15</v>
      </c>
      <c r="J49" s="6" t="s">
        <v>15</v>
      </c>
      <c r="K49" s="6" t="s">
        <v>14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4951.0</v>
      </c>
      <c r="B50" s="7" t="s">
        <v>125</v>
      </c>
      <c r="C50" s="7" t="s">
        <v>101</v>
      </c>
      <c r="D50" s="7" t="s">
        <v>33</v>
      </c>
      <c r="E50" s="8">
        <v>8.0</v>
      </c>
      <c r="F50" s="8">
        <v>457.0</v>
      </c>
      <c r="G50" s="9">
        <v>22102.0</v>
      </c>
      <c r="H50" s="6">
        <v>3.0</v>
      </c>
      <c r="I50" s="6" t="s">
        <v>15</v>
      </c>
      <c r="J50" s="6" t="s">
        <v>15</v>
      </c>
      <c r="K50" s="6" t="s">
        <v>15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5160.0</v>
      </c>
      <c r="B51" s="7" t="s">
        <v>126</v>
      </c>
      <c r="C51" s="7" t="s">
        <v>127</v>
      </c>
      <c r="D51" s="7" t="s">
        <v>39</v>
      </c>
      <c r="E51" s="8">
        <v>5.0</v>
      </c>
      <c r="F51" s="8">
        <v>705.0</v>
      </c>
      <c r="G51" s="9">
        <v>34359.0</v>
      </c>
      <c r="H51" s="6">
        <v>4.0</v>
      </c>
      <c r="I51" s="6" t="s">
        <v>15</v>
      </c>
      <c r="J51" s="6" t="s">
        <v>15</v>
      </c>
      <c r="K51" s="6" t="s">
        <v>15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2845.0</v>
      </c>
      <c r="B52" s="7" t="s">
        <v>128</v>
      </c>
      <c r="C52" s="7" t="s">
        <v>129</v>
      </c>
      <c r="D52" s="7" t="s">
        <v>30</v>
      </c>
      <c r="E52" s="8">
        <v>13.0</v>
      </c>
      <c r="F52" s="8">
        <v>18.0</v>
      </c>
      <c r="G52" s="9">
        <v>25279.0</v>
      </c>
      <c r="H52" s="6">
        <v>2.0</v>
      </c>
      <c r="I52" s="6" t="s">
        <v>14</v>
      </c>
      <c r="J52" s="6" t="s">
        <v>14</v>
      </c>
      <c r="K52" s="6" t="s">
        <v>15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2677.0</v>
      </c>
      <c r="B53" s="7" t="s">
        <v>130</v>
      </c>
      <c r="C53" s="7" t="s">
        <v>131</v>
      </c>
      <c r="D53" s="7" t="s">
        <v>118</v>
      </c>
      <c r="E53" s="8">
        <v>11.0</v>
      </c>
      <c r="F53" s="8">
        <v>33.0</v>
      </c>
      <c r="G53" s="9">
        <v>23489.0</v>
      </c>
      <c r="H53" s="6">
        <v>6.0</v>
      </c>
      <c r="I53" s="6" t="s">
        <v>14</v>
      </c>
      <c r="J53" s="6" t="s">
        <v>15</v>
      </c>
      <c r="K53" s="6" t="s">
        <v>14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2656.0</v>
      </c>
      <c r="B54" s="7" t="s">
        <v>132</v>
      </c>
      <c r="C54" s="7" t="s">
        <v>133</v>
      </c>
      <c r="D54" s="7" t="s">
        <v>24</v>
      </c>
      <c r="E54" s="8">
        <v>6.0</v>
      </c>
      <c r="F54" s="8">
        <v>829.0</v>
      </c>
      <c r="G54" s="9">
        <v>31058.0</v>
      </c>
      <c r="H54" s="6">
        <v>5.0</v>
      </c>
      <c r="I54" s="6" t="s">
        <v>14</v>
      </c>
      <c r="J54" s="6" t="s">
        <v>15</v>
      </c>
      <c r="K54" s="6" t="s">
        <v>15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3601.0</v>
      </c>
      <c r="B55" s="7" t="s">
        <v>134</v>
      </c>
      <c r="C55" s="7" t="s">
        <v>122</v>
      </c>
      <c r="D55" s="7" t="s">
        <v>39</v>
      </c>
      <c r="E55" s="8">
        <v>7.0</v>
      </c>
      <c r="F55" s="8">
        <v>475.0</v>
      </c>
      <c r="G55" s="11">
        <v>20738.0</v>
      </c>
      <c r="H55" s="6">
        <v>5.0</v>
      </c>
      <c r="I55" s="6" t="s">
        <v>14</v>
      </c>
      <c r="J55" s="6" t="s">
        <v>14</v>
      </c>
      <c r="K55" s="6" t="s">
        <v>15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3033.0</v>
      </c>
      <c r="B56" s="7" t="s">
        <v>135</v>
      </c>
      <c r="C56" s="7" t="s">
        <v>136</v>
      </c>
      <c r="D56" s="7" t="s">
        <v>64</v>
      </c>
      <c r="E56" s="8">
        <v>11.0</v>
      </c>
      <c r="F56" s="8">
        <v>121.0</v>
      </c>
      <c r="G56" s="9">
        <v>33786.0</v>
      </c>
      <c r="H56" s="6">
        <v>9.0</v>
      </c>
      <c r="I56" s="6" t="s">
        <v>15</v>
      </c>
      <c r="J56" s="6" t="s">
        <v>15</v>
      </c>
      <c r="K56" s="6" t="s">
        <v>14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5523.0</v>
      </c>
      <c r="B57" s="7" t="s">
        <v>137</v>
      </c>
      <c r="C57" s="7" t="s">
        <v>138</v>
      </c>
      <c r="D57" s="7" t="s">
        <v>36</v>
      </c>
      <c r="E57" s="8">
        <v>15.0</v>
      </c>
      <c r="F57" s="8">
        <v>59.0</v>
      </c>
      <c r="G57" s="9">
        <v>22434.0</v>
      </c>
      <c r="H57" s="6">
        <v>7.0</v>
      </c>
      <c r="I57" s="6" t="s">
        <v>14</v>
      </c>
      <c r="J57" s="6" t="s">
        <v>15</v>
      </c>
      <c r="K57" s="6" t="s">
        <v>15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2857.0</v>
      </c>
      <c r="B58" s="7" t="s">
        <v>139</v>
      </c>
      <c r="C58" s="7" t="s">
        <v>140</v>
      </c>
      <c r="D58" s="7" t="s">
        <v>39</v>
      </c>
      <c r="E58" s="8">
        <v>7.0</v>
      </c>
      <c r="F58" s="8">
        <v>37.0</v>
      </c>
      <c r="G58" s="9">
        <v>33609.0</v>
      </c>
      <c r="H58" s="6">
        <v>9.0</v>
      </c>
      <c r="I58" s="6" t="s">
        <v>14</v>
      </c>
      <c r="J58" s="6" t="s">
        <v>15</v>
      </c>
      <c r="K58" s="6" t="s">
        <v>14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2629.0</v>
      </c>
      <c r="B59" s="7" t="s">
        <v>141</v>
      </c>
      <c r="C59" s="7" t="s">
        <v>142</v>
      </c>
      <c r="D59" s="7" t="s">
        <v>36</v>
      </c>
      <c r="E59" s="8">
        <v>5.0</v>
      </c>
      <c r="F59" s="8">
        <v>52.0</v>
      </c>
      <c r="G59" s="9">
        <v>34820.0</v>
      </c>
      <c r="H59" s="6">
        <v>2.0</v>
      </c>
      <c r="I59" s="6" t="s">
        <v>14</v>
      </c>
      <c r="J59" s="6" t="s">
        <v>15</v>
      </c>
      <c r="K59" s="6" t="s">
        <v>14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3575.0</v>
      </c>
      <c r="B60" s="7" t="s">
        <v>143</v>
      </c>
      <c r="C60" s="7" t="s">
        <v>20</v>
      </c>
      <c r="D60" s="7" t="s">
        <v>21</v>
      </c>
      <c r="E60" s="8">
        <v>4.0</v>
      </c>
      <c r="F60" s="8">
        <v>307.0</v>
      </c>
      <c r="G60" s="9">
        <v>30505.0</v>
      </c>
      <c r="H60" s="6">
        <v>9.0</v>
      </c>
      <c r="I60" s="6" t="s">
        <v>14</v>
      </c>
      <c r="J60" s="6" t="s">
        <v>14</v>
      </c>
      <c r="K60" s="6" t="s">
        <v>14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4456.0</v>
      </c>
      <c r="B61" s="7" t="s">
        <v>144</v>
      </c>
      <c r="C61" s="7" t="s">
        <v>145</v>
      </c>
      <c r="D61" s="7" t="s">
        <v>18</v>
      </c>
      <c r="E61" s="8">
        <v>5.0</v>
      </c>
      <c r="F61" s="8">
        <v>926.0</v>
      </c>
      <c r="G61" s="11">
        <v>21839.0</v>
      </c>
      <c r="H61" s="6">
        <v>8.0</v>
      </c>
      <c r="I61" s="6" t="s">
        <v>15</v>
      </c>
      <c r="J61" s="6" t="s">
        <v>14</v>
      </c>
      <c r="K61" s="6" t="s">
        <v>14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5049.0</v>
      </c>
      <c r="B62" s="7" t="s">
        <v>146</v>
      </c>
      <c r="C62" s="7" t="s">
        <v>147</v>
      </c>
      <c r="D62" s="7" t="s">
        <v>36</v>
      </c>
      <c r="E62" s="8">
        <v>4.0</v>
      </c>
      <c r="F62" s="8">
        <v>714.0</v>
      </c>
      <c r="G62" s="11">
        <v>33566.0</v>
      </c>
      <c r="H62" s="6">
        <v>8.0</v>
      </c>
      <c r="I62" s="6" t="s">
        <v>15</v>
      </c>
      <c r="J62" s="6" t="s">
        <v>14</v>
      </c>
      <c r="K62" s="6" t="s">
        <v>15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>
        <v>3065.0</v>
      </c>
      <c r="B63" s="7" t="s">
        <v>148</v>
      </c>
      <c r="C63" s="7" t="s">
        <v>12</v>
      </c>
      <c r="D63" s="7" t="s">
        <v>13</v>
      </c>
      <c r="E63" s="8">
        <v>6.0</v>
      </c>
      <c r="F63" s="8">
        <v>127.0</v>
      </c>
      <c r="G63" s="9">
        <v>24608.0</v>
      </c>
      <c r="H63" s="6">
        <v>4.0</v>
      </c>
      <c r="I63" s="6" t="s">
        <v>15</v>
      </c>
      <c r="J63" s="6" t="s">
        <v>14</v>
      </c>
      <c r="K63" s="6" t="s">
        <v>15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>
        <v>3868.0</v>
      </c>
      <c r="B64" s="7" t="s">
        <v>11</v>
      </c>
      <c r="C64" s="7" t="s">
        <v>12</v>
      </c>
      <c r="D64" s="7" t="s">
        <v>13</v>
      </c>
      <c r="E64" s="8">
        <v>7.0</v>
      </c>
      <c r="F64" s="8">
        <v>867.0</v>
      </c>
      <c r="G64" s="9">
        <v>24495.0</v>
      </c>
      <c r="H64" s="6">
        <v>4.0</v>
      </c>
      <c r="I64" s="6" t="s">
        <v>14</v>
      </c>
      <c r="J64" s="6" t="s">
        <v>15</v>
      </c>
      <c r="K64" s="6" t="s">
        <v>15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>
        <v>5054.0</v>
      </c>
      <c r="B65" s="7" t="s">
        <v>16</v>
      </c>
      <c r="C65" s="7" t="s">
        <v>17</v>
      </c>
      <c r="D65" s="7" t="s">
        <v>18</v>
      </c>
      <c r="E65" s="8">
        <v>4.0</v>
      </c>
      <c r="F65" s="8">
        <v>712.0</v>
      </c>
      <c r="G65" s="9">
        <v>23755.0</v>
      </c>
      <c r="H65" s="6">
        <v>6.0</v>
      </c>
      <c r="I65" s="6" t="s">
        <v>15</v>
      </c>
      <c r="J65" s="6" t="s">
        <v>14</v>
      </c>
      <c r="K65" s="6" t="s">
        <v>14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>
        <v>5343.0</v>
      </c>
      <c r="B66" s="7" t="s">
        <v>19</v>
      </c>
      <c r="C66" s="7" t="s">
        <v>20</v>
      </c>
      <c r="D66" s="7" t="s">
        <v>21</v>
      </c>
      <c r="E66" s="8">
        <v>11.0</v>
      </c>
      <c r="F66" s="8">
        <v>616.0</v>
      </c>
      <c r="G66" s="11">
        <v>30634.0</v>
      </c>
      <c r="H66" s="6">
        <v>7.0</v>
      </c>
      <c r="I66" s="6" t="s">
        <v>14</v>
      </c>
      <c r="J66" s="6" t="s">
        <v>14</v>
      </c>
      <c r="K66" s="6" t="s">
        <v>15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>
        <v>3675.0</v>
      </c>
      <c r="B67" s="7" t="s">
        <v>22</v>
      </c>
      <c r="C67" s="7" t="s">
        <v>23</v>
      </c>
      <c r="D67" s="7" t="s">
        <v>24</v>
      </c>
      <c r="E67" s="8">
        <v>8.0</v>
      </c>
      <c r="F67" s="8">
        <v>882.0</v>
      </c>
      <c r="G67" s="9">
        <v>24574.0</v>
      </c>
      <c r="H67" s="6">
        <v>6.0</v>
      </c>
      <c r="I67" s="6" t="s">
        <v>14</v>
      </c>
      <c r="J67" s="6" t="s">
        <v>14</v>
      </c>
      <c r="K67" s="6" t="s">
        <v>14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4074.0</v>
      </c>
      <c r="B68" s="7" t="s">
        <v>25</v>
      </c>
      <c r="C68" s="7" t="s">
        <v>26</v>
      </c>
      <c r="D68" s="7" t="s">
        <v>27</v>
      </c>
      <c r="E68" s="8">
        <v>10.0</v>
      </c>
      <c r="F68" s="8">
        <v>78.0</v>
      </c>
      <c r="G68" s="9">
        <v>34709.0</v>
      </c>
      <c r="H68" s="6">
        <v>9.0</v>
      </c>
      <c r="I68" s="6" t="s">
        <v>15</v>
      </c>
      <c r="J68" s="6" t="s">
        <v>14</v>
      </c>
      <c r="K68" s="6" t="s">
        <v>14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3972.0</v>
      </c>
      <c r="B69" s="7" t="s">
        <v>28</v>
      </c>
      <c r="C69" s="7" t="s">
        <v>29</v>
      </c>
      <c r="D69" s="7" t="s">
        <v>30</v>
      </c>
      <c r="E69" s="8">
        <v>11.0</v>
      </c>
      <c r="F69" s="8">
        <v>347.0</v>
      </c>
      <c r="G69" s="9">
        <v>28942.0</v>
      </c>
      <c r="H69" s="6">
        <v>9.0</v>
      </c>
      <c r="I69" s="6" t="s">
        <v>14</v>
      </c>
      <c r="J69" s="6" t="s">
        <v>15</v>
      </c>
      <c r="K69" s="6" t="s">
        <v>14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4619.0</v>
      </c>
      <c r="B70" s="7" t="s">
        <v>31</v>
      </c>
      <c r="C70" s="7" t="s">
        <v>32</v>
      </c>
      <c r="D70" s="7" t="s">
        <v>33</v>
      </c>
      <c r="E70" s="8">
        <v>1.0</v>
      </c>
      <c r="F70" s="8">
        <v>113.0</v>
      </c>
      <c r="G70" s="9">
        <v>20901.0</v>
      </c>
      <c r="H70" s="6">
        <v>4.0</v>
      </c>
      <c r="I70" s="6" t="s">
        <v>14</v>
      </c>
      <c r="J70" s="6" t="s">
        <v>15</v>
      </c>
      <c r="K70" s="6" t="s">
        <v>15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2910.0</v>
      </c>
      <c r="B71" s="7" t="s">
        <v>34</v>
      </c>
      <c r="C71" s="7" t="s">
        <v>35</v>
      </c>
      <c r="D71" s="7" t="s">
        <v>36</v>
      </c>
      <c r="E71" s="8">
        <v>14.0</v>
      </c>
      <c r="F71" s="8">
        <v>105.0</v>
      </c>
      <c r="G71" s="9">
        <v>25115.0</v>
      </c>
      <c r="H71" s="6">
        <v>10.0</v>
      </c>
      <c r="I71" s="6" t="s">
        <v>14</v>
      </c>
      <c r="J71" s="6" t="s">
        <v>15</v>
      </c>
      <c r="K71" s="6" t="s">
        <v>14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3700.0</v>
      </c>
      <c r="B72" s="7" t="s">
        <v>37</v>
      </c>
      <c r="C72" s="7" t="s">
        <v>38</v>
      </c>
      <c r="D72" s="7" t="s">
        <v>39</v>
      </c>
      <c r="E72" s="8">
        <v>12.0</v>
      </c>
      <c r="F72" s="8">
        <v>629.0</v>
      </c>
      <c r="G72" s="9">
        <v>31679.0</v>
      </c>
      <c r="H72" s="6">
        <v>7.0</v>
      </c>
      <c r="I72" s="6" t="s">
        <v>15</v>
      </c>
      <c r="J72" s="6" t="s">
        <v>14</v>
      </c>
      <c r="K72" s="6" t="s">
        <v>15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5052.0</v>
      </c>
      <c r="B73" s="7" t="s">
        <v>40</v>
      </c>
      <c r="C73" s="7" t="s">
        <v>41</v>
      </c>
      <c r="D73" s="7" t="s">
        <v>27</v>
      </c>
      <c r="E73" s="8">
        <v>2.0</v>
      </c>
      <c r="F73" s="8">
        <v>33.0</v>
      </c>
      <c r="G73" s="9">
        <v>26071.0</v>
      </c>
      <c r="H73" s="6">
        <v>10.0</v>
      </c>
      <c r="I73" s="6" t="s">
        <v>15</v>
      </c>
      <c r="J73" s="6" t="s">
        <v>15</v>
      </c>
      <c r="K73" s="6" t="s">
        <v>14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2518.0</v>
      </c>
      <c r="B74" s="7" t="s">
        <v>42</v>
      </c>
      <c r="C74" s="7" t="s">
        <v>43</v>
      </c>
      <c r="D74" s="7" t="s">
        <v>44</v>
      </c>
      <c r="E74" s="8">
        <v>13.0</v>
      </c>
      <c r="F74" s="8">
        <v>343.0</v>
      </c>
      <c r="G74" s="11">
        <v>20379.0</v>
      </c>
      <c r="H74" s="6">
        <v>4.0</v>
      </c>
      <c r="I74" s="6" t="s">
        <v>15</v>
      </c>
      <c r="J74" s="6" t="s">
        <v>14</v>
      </c>
      <c r="K74" s="6" t="s">
        <v>14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4553.0</v>
      </c>
      <c r="B75" s="7" t="s">
        <v>45</v>
      </c>
      <c r="C75" s="7" t="s">
        <v>46</v>
      </c>
      <c r="D75" s="7" t="s">
        <v>44</v>
      </c>
      <c r="E75" s="8">
        <v>10.0</v>
      </c>
      <c r="F75" s="8">
        <v>72.0</v>
      </c>
      <c r="G75" s="9">
        <v>20585.0</v>
      </c>
      <c r="H75" s="6">
        <v>5.0</v>
      </c>
      <c r="I75" s="6" t="s">
        <v>14</v>
      </c>
      <c r="J75" s="6" t="s">
        <v>14</v>
      </c>
      <c r="K75" s="6" t="s">
        <v>14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4343.0</v>
      </c>
      <c r="B76" s="7" t="s">
        <v>47</v>
      </c>
      <c r="C76" s="7" t="s">
        <v>48</v>
      </c>
      <c r="D76" s="7" t="s">
        <v>27</v>
      </c>
      <c r="E76" s="8">
        <v>15.0</v>
      </c>
      <c r="F76" s="8">
        <v>80.0</v>
      </c>
      <c r="G76" s="9">
        <v>27395.0</v>
      </c>
      <c r="H76" s="6">
        <v>2.0</v>
      </c>
      <c r="I76" s="6" t="s">
        <v>15</v>
      </c>
      <c r="J76" s="6" t="s">
        <v>15</v>
      </c>
      <c r="K76" s="6" t="s">
        <v>14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3939.0</v>
      </c>
      <c r="B77" s="7" t="s">
        <v>49</v>
      </c>
      <c r="C77" s="7" t="s">
        <v>50</v>
      </c>
      <c r="D77" s="7" t="s">
        <v>44</v>
      </c>
      <c r="E77" s="8">
        <v>10.0</v>
      </c>
      <c r="F77" s="8">
        <v>501.0</v>
      </c>
      <c r="G77" s="11">
        <v>30252.0</v>
      </c>
      <c r="H77" s="6">
        <v>9.0</v>
      </c>
      <c r="I77" s="6" t="s">
        <v>15</v>
      </c>
      <c r="J77" s="6" t="s">
        <v>14</v>
      </c>
      <c r="K77" s="6" t="s">
        <v>15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3564.0</v>
      </c>
      <c r="B78" s="7" t="s">
        <v>51</v>
      </c>
      <c r="C78" s="7" t="s">
        <v>52</v>
      </c>
      <c r="D78" s="7" t="s">
        <v>53</v>
      </c>
      <c r="E78" s="8">
        <v>4.0</v>
      </c>
      <c r="F78" s="8">
        <v>870.0</v>
      </c>
      <c r="G78" s="9">
        <v>26477.0</v>
      </c>
      <c r="H78" s="6">
        <v>10.0</v>
      </c>
      <c r="I78" s="6" t="s">
        <v>14</v>
      </c>
      <c r="J78" s="6" t="s">
        <v>14</v>
      </c>
      <c r="K78" s="6" t="s">
        <v>14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4924.0</v>
      </c>
      <c r="B79" s="7" t="s">
        <v>54</v>
      </c>
      <c r="C79" s="7" t="s">
        <v>55</v>
      </c>
      <c r="D79" s="7" t="s">
        <v>18</v>
      </c>
      <c r="E79" s="8">
        <v>1.0</v>
      </c>
      <c r="F79" s="8">
        <v>432.0</v>
      </c>
      <c r="G79" s="9">
        <v>26551.0</v>
      </c>
      <c r="H79" s="6">
        <v>4.0</v>
      </c>
      <c r="I79" s="6" t="s">
        <v>15</v>
      </c>
      <c r="J79" s="6" t="s">
        <v>14</v>
      </c>
      <c r="K79" s="6" t="s">
        <v>15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3067.0</v>
      </c>
      <c r="B80" s="7" t="s">
        <v>56</v>
      </c>
      <c r="C80" s="7" t="s">
        <v>57</v>
      </c>
      <c r="D80" s="7" t="s">
        <v>39</v>
      </c>
      <c r="E80" s="8">
        <v>14.0</v>
      </c>
      <c r="F80" s="8">
        <v>164.0</v>
      </c>
      <c r="G80" s="9">
        <v>34484.0</v>
      </c>
      <c r="H80" s="6">
        <v>10.0</v>
      </c>
      <c r="I80" s="6" t="s">
        <v>14</v>
      </c>
      <c r="J80" s="6" t="s">
        <v>15</v>
      </c>
      <c r="K80" s="6" t="s">
        <v>14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3048.0</v>
      </c>
      <c r="B81" s="7" t="s">
        <v>58</v>
      </c>
      <c r="C81" s="7" t="s">
        <v>59</v>
      </c>
      <c r="D81" s="7" t="s">
        <v>36</v>
      </c>
      <c r="E81" s="8">
        <v>8.0</v>
      </c>
      <c r="F81" s="8">
        <v>312.0</v>
      </c>
      <c r="G81" s="11">
        <v>24100.0</v>
      </c>
      <c r="H81" s="6">
        <v>6.0</v>
      </c>
      <c r="I81" s="6" t="s">
        <v>14</v>
      </c>
      <c r="J81" s="6" t="s">
        <v>15</v>
      </c>
      <c r="K81" s="6" t="s">
        <v>14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3380.0</v>
      </c>
      <c r="B82" s="7" t="s">
        <v>60</v>
      </c>
      <c r="C82" s="7" t="s">
        <v>61</v>
      </c>
      <c r="D82" s="7" t="s">
        <v>33</v>
      </c>
      <c r="E82" s="8">
        <v>1.0</v>
      </c>
      <c r="F82" s="8">
        <v>104.0</v>
      </c>
      <c r="G82" s="11">
        <v>35002.0</v>
      </c>
      <c r="H82" s="6">
        <v>10.0</v>
      </c>
      <c r="I82" s="6" t="s">
        <v>14</v>
      </c>
      <c r="J82" s="6" t="s">
        <v>15</v>
      </c>
      <c r="K82" s="6" t="s">
        <v>15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3077.0</v>
      </c>
      <c r="B83" s="7" t="s">
        <v>62</v>
      </c>
      <c r="C83" s="7" t="s">
        <v>63</v>
      </c>
      <c r="D83" s="7" t="s">
        <v>64</v>
      </c>
      <c r="E83" s="8">
        <v>1.0</v>
      </c>
      <c r="F83" s="8">
        <v>692.0</v>
      </c>
      <c r="G83" s="9">
        <v>29621.0</v>
      </c>
      <c r="H83" s="6">
        <v>9.0</v>
      </c>
      <c r="I83" s="6" t="s">
        <v>14</v>
      </c>
      <c r="J83" s="6" t="s">
        <v>14</v>
      </c>
      <c r="K83" s="6" t="s">
        <v>14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4312.0</v>
      </c>
      <c r="B84" s="7" t="s">
        <v>65</v>
      </c>
      <c r="C84" s="7" t="s">
        <v>66</v>
      </c>
      <c r="D84" s="7" t="s">
        <v>33</v>
      </c>
      <c r="E84" s="8">
        <v>14.0</v>
      </c>
      <c r="F84" s="8">
        <v>374.0</v>
      </c>
      <c r="G84" s="9">
        <v>33842.0</v>
      </c>
      <c r="H84" s="6">
        <v>1.0</v>
      </c>
      <c r="I84" s="6" t="s">
        <v>15</v>
      </c>
      <c r="J84" s="6" t="s">
        <v>15</v>
      </c>
      <c r="K84" s="6" t="s">
        <v>15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3363.0</v>
      </c>
      <c r="B85" s="7" t="s">
        <v>67</v>
      </c>
      <c r="C85" s="7" t="s">
        <v>68</v>
      </c>
      <c r="D85" s="7" t="s">
        <v>33</v>
      </c>
      <c r="E85" s="8">
        <v>7.0</v>
      </c>
      <c r="F85" s="8">
        <v>670.0</v>
      </c>
      <c r="G85" s="9">
        <v>24941.0</v>
      </c>
      <c r="H85" s="6">
        <v>8.0</v>
      </c>
      <c r="I85" s="6" t="s">
        <v>15</v>
      </c>
      <c r="J85" s="6" t="s">
        <v>15</v>
      </c>
      <c r="K85" s="6" t="s">
        <v>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>
        <v>2986.0</v>
      </c>
      <c r="B86" s="7" t="s">
        <v>69</v>
      </c>
      <c r="C86" s="7" t="s">
        <v>70</v>
      </c>
      <c r="D86" s="7" t="s">
        <v>71</v>
      </c>
      <c r="E86" s="8">
        <v>15.0</v>
      </c>
      <c r="F86" s="8">
        <v>85.0</v>
      </c>
      <c r="G86" s="9">
        <v>31483.0</v>
      </c>
      <c r="H86" s="6">
        <v>8.0</v>
      </c>
      <c r="I86" s="6" t="s">
        <v>15</v>
      </c>
      <c r="J86" s="6" t="s">
        <v>14</v>
      </c>
      <c r="K86" s="6" t="s">
        <v>14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>
        <v>3215.0</v>
      </c>
      <c r="B87" s="7" t="s">
        <v>72</v>
      </c>
      <c r="C87" s="7" t="s">
        <v>73</v>
      </c>
      <c r="D87" s="7" t="s">
        <v>36</v>
      </c>
      <c r="E87" s="8">
        <v>14.0</v>
      </c>
      <c r="F87" s="8">
        <v>771.0</v>
      </c>
      <c r="G87" s="9">
        <v>29033.0</v>
      </c>
      <c r="H87" s="6">
        <v>2.0</v>
      </c>
      <c r="I87" s="6" t="s">
        <v>14</v>
      </c>
      <c r="J87" s="6" t="s">
        <v>15</v>
      </c>
      <c r="K87" s="6" t="s">
        <v>15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>
        <v>3753.0</v>
      </c>
      <c r="B88" s="7" t="s">
        <v>74</v>
      </c>
      <c r="C88" s="7" t="s">
        <v>75</v>
      </c>
      <c r="D88" s="7" t="s">
        <v>33</v>
      </c>
      <c r="E88" s="8">
        <v>6.0</v>
      </c>
      <c r="F88" s="8">
        <v>421.0</v>
      </c>
      <c r="G88" s="9">
        <v>21163.0</v>
      </c>
      <c r="H88" s="6">
        <v>9.0</v>
      </c>
      <c r="I88" s="6" t="s">
        <v>15</v>
      </c>
      <c r="J88" s="6" t="s">
        <v>14</v>
      </c>
      <c r="K88" s="6" t="s">
        <v>14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5529.0</v>
      </c>
      <c r="B89" s="7" t="s">
        <v>76</v>
      </c>
      <c r="C89" s="7" t="s">
        <v>77</v>
      </c>
      <c r="D89" s="7" t="s">
        <v>78</v>
      </c>
      <c r="E89" s="8">
        <v>13.0</v>
      </c>
      <c r="F89" s="8">
        <v>851.0</v>
      </c>
      <c r="G89" s="9">
        <v>34176.0</v>
      </c>
      <c r="H89" s="6">
        <v>5.0</v>
      </c>
      <c r="I89" s="6" t="s">
        <v>14</v>
      </c>
      <c r="J89" s="6" t="s">
        <v>14</v>
      </c>
      <c r="K89" s="6" t="s">
        <v>14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4046.0</v>
      </c>
      <c r="B90" s="7" t="s">
        <v>79</v>
      </c>
      <c r="C90" s="7" t="s">
        <v>80</v>
      </c>
      <c r="D90" s="7" t="s">
        <v>39</v>
      </c>
      <c r="E90" s="8">
        <v>1.0</v>
      </c>
      <c r="F90" s="8">
        <v>129.0</v>
      </c>
      <c r="G90" s="9">
        <v>33118.0</v>
      </c>
      <c r="H90" s="6">
        <v>2.0</v>
      </c>
      <c r="I90" s="6" t="s">
        <v>14</v>
      </c>
      <c r="J90" s="6" t="s">
        <v>14</v>
      </c>
      <c r="K90" s="6" t="s">
        <v>15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4431.0</v>
      </c>
      <c r="B91" s="7" t="s">
        <v>11</v>
      </c>
      <c r="C91" s="7" t="s">
        <v>12</v>
      </c>
      <c r="D91" s="7" t="s">
        <v>13</v>
      </c>
      <c r="E91" s="8">
        <v>11.0</v>
      </c>
      <c r="F91" s="8">
        <v>607.0</v>
      </c>
      <c r="G91" s="11">
        <v>28058.0</v>
      </c>
      <c r="H91" s="6">
        <v>4.0</v>
      </c>
      <c r="I91" s="6" t="s">
        <v>14</v>
      </c>
      <c r="J91" s="6" t="s">
        <v>14</v>
      </c>
      <c r="K91" s="6" t="s">
        <v>14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5031.0</v>
      </c>
      <c r="B92" s="7" t="s">
        <v>16</v>
      </c>
      <c r="C92" s="7" t="s">
        <v>17</v>
      </c>
      <c r="D92" s="7" t="s">
        <v>18</v>
      </c>
      <c r="E92" s="8">
        <v>12.0</v>
      </c>
      <c r="F92" s="8">
        <v>626.0</v>
      </c>
      <c r="G92" s="11">
        <v>32065.0</v>
      </c>
      <c r="H92" s="6">
        <v>10.0</v>
      </c>
      <c r="I92" s="6" t="s">
        <v>15</v>
      </c>
      <c r="J92" s="6" t="s">
        <v>15</v>
      </c>
      <c r="K92" s="6" t="s">
        <v>14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3240.0</v>
      </c>
      <c r="B93" s="7" t="s">
        <v>19</v>
      </c>
      <c r="C93" s="7" t="s">
        <v>20</v>
      </c>
      <c r="D93" s="7" t="s">
        <v>21</v>
      </c>
      <c r="E93" s="8">
        <v>3.0</v>
      </c>
      <c r="F93" s="8">
        <v>458.0</v>
      </c>
      <c r="G93" s="9">
        <v>34867.0</v>
      </c>
      <c r="H93" s="6">
        <v>6.0</v>
      </c>
      <c r="I93" s="6" t="s">
        <v>14</v>
      </c>
      <c r="J93" s="6" t="s">
        <v>15</v>
      </c>
      <c r="K93" s="6" t="s">
        <v>14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3022.0</v>
      </c>
      <c r="B94" s="7" t="s">
        <v>22</v>
      </c>
      <c r="C94" s="7" t="s">
        <v>23</v>
      </c>
      <c r="D94" s="7" t="s">
        <v>24</v>
      </c>
      <c r="E94" s="8">
        <v>4.0</v>
      </c>
      <c r="F94" s="8">
        <v>827.0</v>
      </c>
      <c r="G94" s="11">
        <v>33583.0</v>
      </c>
      <c r="H94" s="6">
        <v>10.0</v>
      </c>
      <c r="I94" s="6" t="s">
        <v>15</v>
      </c>
      <c r="J94" s="6" t="s">
        <v>15</v>
      </c>
      <c r="K94" s="6" t="s">
        <v>14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5378.0</v>
      </c>
      <c r="B95" s="7" t="s">
        <v>25</v>
      </c>
      <c r="C95" s="7" t="s">
        <v>26</v>
      </c>
      <c r="D95" s="7" t="s">
        <v>27</v>
      </c>
      <c r="E95" s="8">
        <v>10.0</v>
      </c>
      <c r="F95" s="8">
        <v>115.0</v>
      </c>
      <c r="G95" s="9">
        <v>20168.0</v>
      </c>
      <c r="H95" s="6">
        <v>10.0</v>
      </c>
      <c r="I95" s="6" t="s">
        <v>14</v>
      </c>
      <c r="J95" s="6" t="s">
        <v>14</v>
      </c>
      <c r="K95" s="6" t="s">
        <v>14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3539.0</v>
      </c>
      <c r="B96" s="7" t="s">
        <v>28</v>
      </c>
      <c r="C96" s="7" t="s">
        <v>29</v>
      </c>
      <c r="D96" s="7" t="s">
        <v>30</v>
      </c>
      <c r="E96" s="8">
        <v>11.0</v>
      </c>
      <c r="F96" s="8">
        <v>780.0</v>
      </c>
      <c r="G96" s="9">
        <v>32922.0</v>
      </c>
      <c r="H96" s="6">
        <v>5.0</v>
      </c>
      <c r="I96" s="6" t="s">
        <v>14</v>
      </c>
      <c r="J96" s="6" t="s">
        <v>15</v>
      </c>
      <c r="K96" s="6" t="s">
        <v>14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>
        <v>3116.0</v>
      </c>
      <c r="B97" s="7" t="s">
        <v>31</v>
      </c>
      <c r="C97" s="7" t="s">
        <v>32</v>
      </c>
      <c r="D97" s="7" t="s">
        <v>33</v>
      </c>
      <c r="E97" s="8">
        <v>5.0</v>
      </c>
      <c r="F97" s="8">
        <v>713.0</v>
      </c>
      <c r="G97" s="9">
        <v>29009.0</v>
      </c>
      <c r="H97" s="6">
        <v>6.0</v>
      </c>
      <c r="I97" s="6" t="s">
        <v>14</v>
      </c>
      <c r="J97" s="6" t="s">
        <v>14</v>
      </c>
      <c r="K97" s="6" t="s">
        <v>15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>
        <v>5328.0</v>
      </c>
      <c r="B98" s="7" t="s">
        <v>34</v>
      </c>
      <c r="C98" s="7" t="s">
        <v>35</v>
      </c>
      <c r="D98" s="7" t="s">
        <v>36</v>
      </c>
      <c r="E98" s="8">
        <v>8.0</v>
      </c>
      <c r="F98" s="8">
        <v>242.0</v>
      </c>
      <c r="G98" s="9">
        <v>31533.0</v>
      </c>
      <c r="H98" s="6">
        <v>5.0</v>
      </c>
      <c r="I98" s="6" t="s">
        <v>14</v>
      </c>
      <c r="J98" s="6" t="s">
        <v>14</v>
      </c>
      <c r="K98" s="6" t="s">
        <v>14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>
        <v>5059.0</v>
      </c>
      <c r="B99" s="7" t="s">
        <v>37</v>
      </c>
      <c r="C99" s="7" t="s">
        <v>38</v>
      </c>
      <c r="D99" s="7" t="s">
        <v>39</v>
      </c>
      <c r="E99" s="8">
        <v>15.0</v>
      </c>
      <c r="F99" s="8">
        <v>26.0</v>
      </c>
      <c r="G99" s="9">
        <v>34599.0</v>
      </c>
      <c r="H99" s="6">
        <v>7.0</v>
      </c>
      <c r="I99" s="6" t="s">
        <v>15</v>
      </c>
      <c r="J99" s="6" t="s">
        <v>14</v>
      </c>
      <c r="K99" s="6" t="s">
        <v>14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>
        <v>2826.0</v>
      </c>
      <c r="B100" s="7" t="s">
        <v>40</v>
      </c>
      <c r="C100" s="7" t="s">
        <v>41</v>
      </c>
      <c r="D100" s="7" t="s">
        <v>27</v>
      </c>
      <c r="E100" s="8">
        <v>8.0</v>
      </c>
      <c r="F100" s="8">
        <v>391.0</v>
      </c>
      <c r="G100" s="9">
        <v>29103.0</v>
      </c>
      <c r="H100" s="6">
        <v>5.0</v>
      </c>
      <c r="I100" s="6" t="s">
        <v>14</v>
      </c>
      <c r="J100" s="6" t="s">
        <v>15</v>
      </c>
      <c r="K100" s="6" t="s">
        <v>14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>
        <v>3648.0</v>
      </c>
      <c r="B101" s="7" t="s">
        <v>42</v>
      </c>
      <c r="C101" s="7" t="s">
        <v>43</v>
      </c>
      <c r="D101" s="7" t="s">
        <v>44</v>
      </c>
      <c r="E101" s="8">
        <v>9.0</v>
      </c>
      <c r="F101" s="8">
        <v>620.0</v>
      </c>
      <c r="G101" s="9">
        <v>26039.0</v>
      </c>
      <c r="H101" s="6">
        <v>10.0</v>
      </c>
      <c r="I101" s="6" t="s">
        <v>15</v>
      </c>
      <c r="J101" s="6" t="s">
        <v>14</v>
      </c>
      <c r="K101" s="6" t="s">
        <v>14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>
        <v>5296.0</v>
      </c>
      <c r="B102" s="7" t="s">
        <v>45</v>
      </c>
      <c r="C102" s="7" t="s">
        <v>46</v>
      </c>
      <c r="D102" s="7" t="s">
        <v>44</v>
      </c>
      <c r="E102" s="8">
        <v>15.0</v>
      </c>
      <c r="F102" s="8">
        <v>807.0</v>
      </c>
      <c r="G102" s="9">
        <v>29100.0</v>
      </c>
      <c r="H102" s="6">
        <v>9.0</v>
      </c>
      <c r="I102" s="6" t="s">
        <v>14</v>
      </c>
      <c r="J102" s="6" t="s">
        <v>15</v>
      </c>
      <c r="K102" s="6" t="s">
        <v>14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>
        <v>4662.0</v>
      </c>
      <c r="B103" s="7" t="s">
        <v>47</v>
      </c>
      <c r="C103" s="7" t="s">
        <v>48</v>
      </c>
      <c r="D103" s="7" t="s">
        <v>27</v>
      </c>
      <c r="E103" s="8">
        <v>1.0</v>
      </c>
      <c r="F103" s="8">
        <v>417.0</v>
      </c>
      <c r="G103" s="9">
        <v>22115.0</v>
      </c>
      <c r="H103" s="6">
        <v>9.0</v>
      </c>
      <c r="I103" s="6" t="s">
        <v>14</v>
      </c>
      <c r="J103" s="6" t="s">
        <v>14</v>
      </c>
      <c r="K103" s="6" t="s">
        <v>14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>
        <v>2395.0</v>
      </c>
      <c r="B104" s="7" t="s">
        <v>49</v>
      </c>
      <c r="C104" s="7" t="s">
        <v>50</v>
      </c>
      <c r="D104" s="7" t="s">
        <v>44</v>
      </c>
      <c r="E104" s="8">
        <v>12.0</v>
      </c>
      <c r="F104" s="8">
        <v>709.0</v>
      </c>
      <c r="G104" s="9">
        <v>21225.0</v>
      </c>
      <c r="H104" s="6">
        <v>7.0</v>
      </c>
      <c r="I104" s="6" t="s">
        <v>15</v>
      </c>
      <c r="J104" s="6" t="s">
        <v>14</v>
      </c>
      <c r="K104" s="6" t="s">
        <v>15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>
        <v>4635.0</v>
      </c>
      <c r="B105" s="7" t="s">
        <v>51</v>
      </c>
      <c r="C105" s="7" t="s">
        <v>52</v>
      </c>
      <c r="D105" s="7" t="s">
        <v>53</v>
      </c>
      <c r="E105" s="8">
        <v>2.0</v>
      </c>
      <c r="F105" s="8">
        <v>604.0</v>
      </c>
      <c r="G105" s="9">
        <v>21210.0</v>
      </c>
      <c r="H105" s="6">
        <v>5.0</v>
      </c>
      <c r="I105" s="6" t="s">
        <v>14</v>
      </c>
      <c r="J105" s="6" t="s">
        <v>14</v>
      </c>
      <c r="K105" s="6" t="s">
        <v>15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>
        <v>2322.0</v>
      </c>
      <c r="B106" s="7" t="s">
        <v>11</v>
      </c>
      <c r="C106" s="7" t="s">
        <v>12</v>
      </c>
      <c r="D106" s="7" t="s">
        <v>13</v>
      </c>
      <c r="E106" s="8">
        <v>12.0</v>
      </c>
      <c r="F106" s="8">
        <v>867.0</v>
      </c>
      <c r="G106" s="11">
        <v>30981.0</v>
      </c>
      <c r="H106" s="6">
        <v>9.0</v>
      </c>
      <c r="I106" s="6" t="s">
        <v>15</v>
      </c>
      <c r="J106" s="6" t="s">
        <v>14</v>
      </c>
      <c r="K106" s="6" t="s">
        <v>15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>
        <v>5533.0</v>
      </c>
      <c r="B107" s="7" t="s">
        <v>16</v>
      </c>
      <c r="C107" s="7" t="s">
        <v>17</v>
      </c>
      <c r="D107" s="7" t="s">
        <v>18</v>
      </c>
      <c r="E107" s="8">
        <v>5.0</v>
      </c>
      <c r="F107" s="8">
        <v>466.0</v>
      </c>
      <c r="G107" s="9">
        <v>20678.0</v>
      </c>
      <c r="H107" s="6">
        <v>2.0</v>
      </c>
      <c r="I107" s="6" t="s">
        <v>15</v>
      </c>
      <c r="J107" s="6" t="s">
        <v>15</v>
      </c>
      <c r="K107" s="6" t="s">
        <v>14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>
        <v>4726.0</v>
      </c>
      <c r="B108" s="7" t="s">
        <v>19</v>
      </c>
      <c r="C108" s="7" t="s">
        <v>20</v>
      </c>
      <c r="D108" s="7" t="s">
        <v>21</v>
      </c>
      <c r="E108" s="8">
        <v>7.0</v>
      </c>
      <c r="F108" s="8">
        <v>502.0</v>
      </c>
      <c r="G108" s="9">
        <v>29847.0</v>
      </c>
      <c r="H108" s="6">
        <v>6.0</v>
      </c>
      <c r="I108" s="6" t="s">
        <v>14</v>
      </c>
      <c r="J108" s="6" t="s">
        <v>14</v>
      </c>
      <c r="K108" s="6" t="s">
        <v>14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>
        <v>2639.0</v>
      </c>
      <c r="B109" s="7" t="s">
        <v>22</v>
      </c>
      <c r="C109" s="7" t="s">
        <v>23</v>
      </c>
      <c r="D109" s="7" t="s">
        <v>24</v>
      </c>
      <c r="E109" s="8">
        <v>14.0</v>
      </c>
      <c r="F109" s="8">
        <v>813.0</v>
      </c>
      <c r="G109" s="9">
        <v>22699.0</v>
      </c>
      <c r="H109" s="6">
        <v>10.0</v>
      </c>
      <c r="I109" s="6" t="s">
        <v>15</v>
      </c>
      <c r="J109" s="6" t="s">
        <v>15</v>
      </c>
      <c r="K109" s="6" t="s">
        <v>14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>
        <v>5291.0</v>
      </c>
      <c r="B110" s="7" t="s">
        <v>11</v>
      </c>
      <c r="C110" s="7" t="s">
        <v>12</v>
      </c>
      <c r="D110" s="7" t="s">
        <v>13</v>
      </c>
      <c r="E110" s="8">
        <v>12.0</v>
      </c>
      <c r="F110" s="8">
        <v>597.0</v>
      </c>
      <c r="G110" s="9">
        <v>28343.0</v>
      </c>
      <c r="H110" s="6">
        <v>9.0</v>
      </c>
      <c r="I110" s="6" t="s">
        <v>14</v>
      </c>
      <c r="J110" s="6" t="s">
        <v>14</v>
      </c>
      <c r="K110" s="6" t="s">
        <v>14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>
        <v>3414.0</v>
      </c>
      <c r="B111" s="7" t="s">
        <v>16</v>
      </c>
      <c r="C111" s="7" t="s">
        <v>17</v>
      </c>
      <c r="D111" s="7" t="s">
        <v>18</v>
      </c>
      <c r="E111" s="8">
        <v>13.0</v>
      </c>
      <c r="F111" s="8">
        <v>541.0</v>
      </c>
      <c r="G111" s="9">
        <v>32609.0</v>
      </c>
      <c r="H111" s="6">
        <v>2.0</v>
      </c>
      <c r="I111" s="6" t="s">
        <v>14</v>
      </c>
      <c r="J111" s="6" t="s">
        <v>14</v>
      </c>
      <c r="K111" s="6" t="s">
        <v>14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4992.0</v>
      </c>
      <c r="B112" s="7" t="s">
        <v>19</v>
      </c>
      <c r="C112" s="7" t="s">
        <v>20</v>
      </c>
      <c r="D112" s="7" t="s">
        <v>21</v>
      </c>
      <c r="E112" s="8">
        <v>10.0</v>
      </c>
      <c r="F112" s="8">
        <v>160.0</v>
      </c>
      <c r="G112" s="9">
        <v>25834.0</v>
      </c>
      <c r="H112" s="6">
        <v>4.0</v>
      </c>
      <c r="I112" s="6" t="s">
        <v>15</v>
      </c>
      <c r="J112" s="6" t="s">
        <v>15</v>
      </c>
      <c r="K112" s="6" t="s">
        <v>15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4435.0</v>
      </c>
      <c r="B113" s="7" t="s">
        <v>22</v>
      </c>
      <c r="C113" s="7" t="s">
        <v>23</v>
      </c>
      <c r="D113" s="7" t="s">
        <v>24</v>
      </c>
      <c r="E113" s="8">
        <v>7.0</v>
      </c>
      <c r="F113" s="8">
        <v>990.0</v>
      </c>
      <c r="G113" s="9">
        <v>28891.0</v>
      </c>
      <c r="H113" s="6">
        <v>7.0</v>
      </c>
      <c r="I113" s="6" t="s">
        <v>14</v>
      </c>
      <c r="J113" s="6" t="s">
        <v>14</v>
      </c>
      <c r="K113" s="6" t="s">
        <v>14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2833.0</v>
      </c>
      <c r="B114" s="7" t="s">
        <v>11</v>
      </c>
      <c r="C114" s="7" t="s">
        <v>12</v>
      </c>
      <c r="D114" s="7" t="s">
        <v>13</v>
      </c>
      <c r="E114" s="8">
        <v>13.0</v>
      </c>
      <c r="F114" s="8">
        <v>701.0</v>
      </c>
      <c r="G114" s="11">
        <v>33199.0</v>
      </c>
      <c r="H114" s="6">
        <v>10.0</v>
      </c>
      <c r="I114" s="6" t="s">
        <v>14</v>
      </c>
      <c r="J114" s="6" t="s">
        <v>15</v>
      </c>
      <c r="K114" s="6" t="s">
        <v>15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3011.0</v>
      </c>
      <c r="B115" s="7" t="s">
        <v>149</v>
      </c>
      <c r="C115" s="7" t="s">
        <v>17</v>
      </c>
      <c r="D115" s="7" t="s">
        <v>18</v>
      </c>
      <c r="E115" s="8">
        <v>15.0</v>
      </c>
      <c r="F115" s="8">
        <v>267.0</v>
      </c>
      <c r="G115" s="11">
        <v>26225.0</v>
      </c>
      <c r="H115" s="6">
        <v>3.0</v>
      </c>
      <c r="I115" s="6" t="s">
        <v>14</v>
      </c>
      <c r="J115" s="6" t="s">
        <v>15</v>
      </c>
      <c r="K115" s="6" t="s">
        <v>14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4941.0</v>
      </c>
      <c r="B116" s="7" t="s">
        <v>19</v>
      </c>
      <c r="C116" s="7" t="s">
        <v>20</v>
      </c>
      <c r="D116" s="7" t="s">
        <v>21</v>
      </c>
      <c r="E116" s="8">
        <v>1.0</v>
      </c>
      <c r="F116" s="8">
        <v>406.0</v>
      </c>
      <c r="G116" s="9">
        <v>27628.0</v>
      </c>
      <c r="H116" s="6">
        <v>2.0</v>
      </c>
      <c r="I116" s="6" t="s">
        <v>14</v>
      </c>
      <c r="J116" s="6" t="s">
        <v>14</v>
      </c>
      <c r="K116" s="6" t="s">
        <v>14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3418.0</v>
      </c>
      <c r="B117" s="7" t="s">
        <v>22</v>
      </c>
      <c r="C117" s="7" t="s">
        <v>23</v>
      </c>
      <c r="D117" s="7" t="s">
        <v>24</v>
      </c>
      <c r="E117" s="8">
        <v>8.0</v>
      </c>
      <c r="F117" s="8">
        <v>523.0</v>
      </c>
      <c r="G117" s="9">
        <v>32368.0</v>
      </c>
      <c r="H117" s="6">
        <v>5.0</v>
      </c>
      <c r="I117" s="6" t="s">
        <v>14</v>
      </c>
      <c r="J117" s="6" t="s">
        <v>15</v>
      </c>
      <c r="K117" s="6" t="s">
        <v>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4646.0</v>
      </c>
      <c r="B118" s="7" t="s">
        <v>11</v>
      </c>
      <c r="C118" s="7" t="s">
        <v>12</v>
      </c>
      <c r="D118" s="7" t="s">
        <v>13</v>
      </c>
      <c r="E118" s="8">
        <v>5.0</v>
      </c>
      <c r="F118" s="8">
        <v>966.0</v>
      </c>
      <c r="G118" s="9">
        <v>26913.0</v>
      </c>
      <c r="H118" s="6">
        <v>2.0</v>
      </c>
      <c r="I118" s="6" t="s">
        <v>14</v>
      </c>
      <c r="J118" s="6" t="s">
        <v>14</v>
      </c>
      <c r="K118" s="6" t="s">
        <v>14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>
        <v>3753.0</v>
      </c>
      <c r="B119" s="7" t="s">
        <v>16</v>
      </c>
      <c r="C119" s="7" t="s">
        <v>17</v>
      </c>
      <c r="D119" s="7" t="s">
        <v>18</v>
      </c>
      <c r="E119" s="8">
        <v>5.0</v>
      </c>
      <c r="F119" s="8">
        <v>275.0</v>
      </c>
      <c r="G119" s="9">
        <v>25274.0</v>
      </c>
      <c r="H119" s="6">
        <v>8.0</v>
      </c>
      <c r="I119" s="6" t="s">
        <v>15</v>
      </c>
      <c r="J119" s="6" t="s">
        <v>14</v>
      </c>
      <c r="K119" s="6" t="s">
        <v>14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>
        <v>3354.0</v>
      </c>
      <c r="B120" s="7" t="s">
        <v>19</v>
      </c>
      <c r="C120" s="7" t="s">
        <v>20</v>
      </c>
      <c r="D120" s="7" t="s">
        <v>21</v>
      </c>
      <c r="E120" s="8">
        <v>6.0</v>
      </c>
      <c r="F120" s="8">
        <v>36.0</v>
      </c>
      <c r="G120" s="9">
        <v>31653.0</v>
      </c>
      <c r="H120" s="6">
        <v>8.0</v>
      </c>
      <c r="I120" s="6" t="s">
        <v>14</v>
      </c>
      <c r="J120" s="6" t="s">
        <v>15</v>
      </c>
      <c r="K120" s="6" t="s">
        <v>14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>
        <v>4496.0</v>
      </c>
      <c r="B121" s="7" t="s">
        <v>22</v>
      </c>
      <c r="C121" s="7" t="s">
        <v>23</v>
      </c>
      <c r="D121" s="7" t="s">
        <v>24</v>
      </c>
      <c r="E121" s="8">
        <v>15.0</v>
      </c>
      <c r="F121" s="8">
        <v>28.0</v>
      </c>
      <c r="G121" s="9">
        <v>21658.0</v>
      </c>
      <c r="H121" s="6">
        <v>4.0</v>
      </c>
      <c r="I121" s="6" t="s">
        <v>14</v>
      </c>
      <c r="J121" s="6" t="s">
        <v>14</v>
      </c>
      <c r="K121" s="6" t="s">
        <v>15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>
        <v>4940.0</v>
      </c>
      <c r="B122" s="7" t="s">
        <v>11</v>
      </c>
      <c r="C122" s="7" t="s">
        <v>12</v>
      </c>
      <c r="D122" s="7" t="s">
        <v>13</v>
      </c>
      <c r="E122" s="8">
        <v>5.0</v>
      </c>
      <c r="F122" s="8">
        <v>95.0</v>
      </c>
      <c r="G122" s="9">
        <v>33418.0</v>
      </c>
      <c r="H122" s="6">
        <v>10.0</v>
      </c>
      <c r="I122" s="6" t="s">
        <v>14</v>
      </c>
      <c r="J122" s="6" t="s">
        <v>14</v>
      </c>
      <c r="K122" s="6" t="s">
        <v>15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>
        <v>4886.0</v>
      </c>
      <c r="B123" s="7" t="s">
        <v>16</v>
      </c>
      <c r="C123" s="7" t="s">
        <v>17</v>
      </c>
      <c r="D123" s="7" t="s">
        <v>18</v>
      </c>
      <c r="E123" s="8">
        <v>15.0</v>
      </c>
      <c r="F123" s="8">
        <v>954.0</v>
      </c>
      <c r="G123" s="9">
        <v>21404.0</v>
      </c>
      <c r="H123" s="6">
        <v>8.0</v>
      </c>
      <c r="I123" s="6" t="s">
        <v>14</v>
      </c>
      <c r="J123" s="6" t="s">
        <v>14</v>
      </c>
      <c r="K123" s="6" t="s">
        <v>14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>
        <v>5272.0</v>
      </c>
      <c r="B124" s="7" t="s">
        <v>19</v>
      </c>
      <c r="C124" s="7" t="s">
        <v>20</v>
      </c>
      <c r="D124" s="7" t="s">
        <v>21</v>
      </c>
      <c r="E124" s="8">
        <v>13.0</v>
      </c>
      <c r="F124" s="8">
        <v>461.0</v>
      </c>
      <c r="G124" s="9">
        <v>28101.0</v>
      </c>
      <c r="H124" s="6">
        <v>9.0</v>
      </c>
      <c r="I124" s="6" t="s">
        <v>14</v>
      </c>
      <c r="J124" s="6" t="s">
        <v>14</v>
      </c>
      <c r="K124" s="6" t="s">
        <v>14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>
        <v>4625.0</v>
      </c>
      <c r="B125" s="7" t="s">
        <v>22</v>
      </c>
      <c r="C125" s="7" t="s">
        <v>23</v>
      </c>
      <c r="D125" s="7" t="s">
        <v>24</v>
      </c>
      <c r="E125" s="8">
        <v>15.0</v>
      </c>
      <c r="F125" s="8">
        <v>940.0</v>
      </c>
      <c r="G125" s="9">
        <v>26095.0</v>
      </c>
      <c r="H125" s="6">
        <v>8.0</v>
      </c>
      <c r="I125" s="6" t="s">
        <v>14</v>
      </c>
      <c r="J125" s="6" t="s">
        <v>14</v>
      </c>
      <c r="K125" s="6" t="s">
        <v>14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>
        <v>3324.0</v>
      </c>
      <c r="B126" s="7" t="s">
        <v>11</v>
      </c>
      <c r="C126" s="7" t="s">
        <v>12</v>
      </c>
      <c r="D126" s="7" t="s">
        <v>13</v>
      </c>
      <c r="E126" s="8">
        <v>7.0</v>
      </c>
      <c r="F126" s="8">
        <v>325.0</v>
      </c>
      <c r="G126" s="11">
        <v>24798.0</v>
      </c>
      <c r="H126" s="6">
        <v>6.0</v>
      </c>
      <c r="I126" s="6" t="s">
        <v>15</v>
      </c>
      <c r="J126" s="6" t="s">
        <v>14</v>
      </c>
      <c r="K126" s="6" t="s">
        <v>14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>
        <v>2336.0</v>
      </c>
      <c r="B127" s="7" t="s">
        <v>16</v>
      </c>
      <c r="C127" s="7" t="s">
        <v>17</v>
      </c>
      <c r="D127" s="7" t="s">
        <v>18</v>
      </c>
      <c r="E127" s="8">
        <v>4.0</v>
      </c>
      <c r="F127" s="8">
        <v>379.0</v>
      </c>
      <c r="G127" s="9">
        <v>34585.0</v>
      </c>
      <c r="H127" s="6">
        <v>1.0</v>
      </c>
      <c r="I127" s="6" t="s">
        <v>15</v>
      </c>
      <c r="J127" s="6" t="s">
        <v>15</v>
      </c>
      <c r="K127" s="6" t="s">
        <v>15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>
        <v>5381.0</v>
      </c>
      <c r="B128" s="7" t="s">
        <v>19</v>
      </c>
      <c r="C128" s="7" t="s">
        <v>20</v>
      </c>
      <c r="D128" s="7" t="s">
        <v>21</v>
      </c>
      <c r="E128" s="8">
        <v>7.0</v>
      </c>
      <c r="F128" s="8">
        <v>387.0</v>
      </c>
      <c r="G128" s="9">
        <v>20270.0</v>
      </c>
      <c r="H128" s="6">
        <v>4.0</v>
      </c>
      <c r="I128" s="6" t="s">
        <v>15</v>
      </c>
      <c r="J128" s="6" t="s">
        <v>14</v>
      </c>
      <c r="K128" s="6" t="s">
        <v>15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>
        <v>3113.0</v>
      </c>
      <c r="B129" s="7" t="s">
        <v>22</v>
      </c>
      <c r="C129" s="7" t="s">
        <v>23</v>
      </c>
      <c r="D129" s="7" t="s">
        <v>24</v>
      </c>
      <c r="E129" s="8">
        <v>2.0</v>
      </c>
      <c r="F129" s="8">
        <v>732.0</v>
      </c>
      <c r="G129" s="9">
        <v>25074.0</v>
      </c>
      <c r="H129" s="6">
        <v>3.0</v>
      </c>
      <c r="I129" s="6" t="s">
        <v>14</v>
      </c>
      <c r="J129" s="6" t="s">
        <v>14</v>
      </c>
      <c r="K129" s="6" t="s">
        <v>15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>
        <v>2354.0</v>
      </c>
      <c r="B130" s="7" t="s">
        <v>11</v>
      </c>
      <c r="C130" s="7" t="s">
        <v>12</v>
      </c>
      <c r="D130" s="7" t="s">
        <v>13</v>
      </c>
      <c r="E130" s="8">
        <v>11.0</v>
      </c>
      <c r="F130" s="8">
        <v>418.0</v>
      </c>
      <c r="G130" s="9">
        <v>23459.0</v>
      </c>
      <c r="H130" s="6">
        <v>4.0</v>
      </c>
      <c r="I130" s="6" t="s">
        <v>14</v>
      </c>
      <c r="J130" s="6" t="s">
        <v>14</v>
      </c>
      <c r="K130" s="6" t="s">
        <v>15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>
        <v>5057.0</v>
      </c>
      <c r="B131" s="7" t="s">
        <v>16</v>
      </c>
      <c r="C131" s="7" t="s">
        <v>17</v>
      </c>
      <c r="D131" s="7" t="s">
        <v>18</v>
      </c>
      <c r="E131" s="8">
        <v>6.0</v>
      </c>
      <c r="F131" s="8">
        <v>26.0</v>
      </c>
      <c r="G131" s="9">
        <v>31149.0</v>
      </c>
      <c r="H131" s="6">
        <v>7.0</v>
      </c>
      <c r="I131" s="6" t="s">
        <v>14</v>
      </c>
      <c r="J131" s="6" t="s">
        <v>14</v>
      </c>
      <c r="K131" s="6" t="s">
        <v>15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>
        <v>4094.0</v>
      </c>
      <c r="B132" s="7" t="s">
        <v>19</v>
      </c>
      <c r="C132" s="7" t="s">
        <v>20</v>
      </c>
      <c r="D132" s="7" t="s">
        <v>21</v>
      </c>
      <c r="E132" s="8">
        <v>2.0</v>
      </c>
      <c r="F132" s="8">
        <v>263.0</v>
      </c>
      <c r="G132" s="9">
        <v>28539.0</v>
      </c>
      <c r="H132" s="6">
        <v>4.0</v>
      </c>
      <c r="I132" s="6" t="s">
        <v>14</v>
      </c>
      <c r="J132" s="6" t="s">
        <v>14</v>
      </c>
      <c r="K132" s="6" t="s">
        <v>15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>
        <v>4468.0</v>
      </c>
      <c r="B133" s="7" t="s">
        <v>22</v>
      </c>
      <c r="C133" s="7" t="s">
        <v>23</v>
      </c>
      <c r="D133" s="7" t="s">
        <v>24</v>
      </c>
      <c r="E133" s="8">
        <v>11.0</v>
      </c>
      <c r="F133" s="8">
        <v>877.0</v>
      </c>
      <c r="G133" s="9">
        <v>34488.0</v>
      </c>
      <c r="H133" s="6">
        <v>6.0</v>
      </c>
      <c r="I133" s="6" t="s">
        <v>14</v>
      </c>
      <c r="J133" s="6" t="s">
        <v>14</v>
      </c>
      <c r="K133" s="6" t="s">
        <v>15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>
        <v>3888.0</v>
      </c>
      <c r="B134" s="7" t="s">
        <v>11</v>
      </c>
      <c r="C134" s="7" t="s">
        <v>12</v>
      </c>
      <c r="D134" s="7" t="s">
        <v>13</v>
      </c>
      <c r="E134" s="8">
        <v>8.0</v>
      </c>
      <c r="F134" s="8">
        <v>471.0</v>
      </c>
      <c r="G134" s="9">
        <v>32586.0</v>
      </c>
      <c r="H134" s="6">
        <v>8.0</v>
      </c>
      <c r="I134" s="6" t="s">
        <v>15</v>
      </c>
      <c r="J134" s="6" t="s">
        <v>15</v>
      </c>
      <c r="K134" s="6" t="s">
        <v>14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>
        <v>2772.0</v>
      </c>
      <c r="B135" s="7" t="s">
        <v>16</v>
      </c>
      <c r="C135" s="7" t="s">
        <v>17</v>
      </c>
      <c r="D135" s="7" t="s">
        <v>18</v>
      </c>
      <c r="E135" s="8">
        <v>14.0</v>
      </c>
      <c r="F135" s="8">
        <v>830.0</v>
      </c>
      <c r="G135" s="11">
        <v>30296.0</v>
      </c>
      <c r="H135" s="6">
        <v>6.0</v>
      </c>
      <c r="I135" s="6" t="s">
        <v>14</v>
      </c>
      <c r="J135" s="6" t="s">
        <v>15</v>
      </c>
      <c r="K135" s="6" t="s">
        <v>15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>
        <v>4741.0</v>
      </c>
      <c r="B136" s="7" t="s">
        <v>19</v>
      </c>
      <c r="C136" s="7" t="s">
        <v>20</v>
      </c>
      <c r="D136" s="7" t="s">
        <v>21</v>
      </c>
      <c r="E136" s="8">
        <v>13.0</v>
      </c>
      <c r="F136" s="8">
        <v>55.0</v>
      </c>
      <c r="G136" s="11">
        <v>28058.0</v>
      </c>
      <c r="H136" s="6">
        <v>7.0</v>
      </c>
      <c r="I136" s="6" t="s">
        <v>15</v>
      </c>
      <c r="J136" s="6" t="s">
        <v>15</v>
      </c>
      <c r="K136" s="6" t="s">
        <v>15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>
        <v>5413.0</v>
      </c>
      <c r="B137" s="7" t="s">
        <v>22</v>
      </c>
      <c r="C137" s="7" t="s">
        <v>23</v>
      </c>
      <c r="D137" s="7" t="s">
        <v>24</v>
      </c>
      <c r="E137" s="8">
        <v>5.0</v>
      </c>
      <c r="F137" s="8">
        <v>400.0</v>
      </c>
      <c r="G137" s="9">
        <v>21750.0</v>
      </c>
      <c r="H137" s="6">
        <v>6.0</v>
      </c>
      <c r="I137" s="6" t="s">
        <v>14</v>
      </c>
      <c r="J137" s="6" t="s">
        <v>14</v>
      </c>
      <c r="K137" s="6" t="s">
        <v>14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>
        <v>2411.0</v>
      </c>
      <c r="B138" s="7" t="s">
        <v>11</v>
      </c>
      <c r="C138" s="7" t="s">
        <v>12</v>
      </c>
      <c r="D138" s="7" t="s">
        <v>13</v>
      </c>
      <c r="E138" s="8">
        <v>2.0</v>
      </c>
      <c r="F138" s="8">
        <v>689.0</v>
      </c>
      <c r="G138" s="9">
        <v>20850.0</v>
      </c>
      <c r="H138" s="6">
        <v>7.0</v>
      </c>
      <c r="I138" s="6" t="s">
        <v>14</v>
      </c>
      <c r="J138" s="6" t="s">
        <v>14</v>
      </c>
      <c r="K138" s="6" t="s">
        <v>14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>
        <v>3071.0</v>
      </c>
      <c r="B139" s="7" t="s">
        <v>16</v>
      </c>
      <c r="C139" s="7" t="s">
        <v>17</v>
      </c>
      <c r="D139" s="7" t="s">
        <v>18</v>
      </c>
      <c r="E139" s="8">
        <v>4.0</v>
      </c>
      <c r="F139" s="8">
        <v>706.0</v>
      </c>
      <c r="G139" s="9">
        <v>20219.0</v>
      </c>
      <c r="H139" s="6">
        <v>8.0</v>
      </c>
      <c r="I139" s="6" t="s">
        <v>15</v>
      </c>
      <c r="J139" s="6" t="s">
        <v>14</v>
      </c>
      <c r="K139" s="6" t="s">
        <v>15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>
        <v>5325.0</v>
      </c>
      <c r="B140" s="7" t="s">
        <v>11</v>
      </c>
      <c r="C140" s="7" t="s">
        <v>12</v>
      </c>
      <c r="D140" s="7" t="s">
        <v>13</v>
      </c>
      <c r="E140" s="8">
        <v>15.0</v>
      </c>
      <c r="F140" s="8">
        <v>551.0</v>
      </c>
      <c r="G140" s="9">
        <v>32698.0</v>
      </c>
      <c r="H140" s="6">
        <v>9.0</v>
      </c>
      <c r="I140" s="6" t="s">
        <v>14</v>
      </c>
      <c r="J140" s="6" t="s">
        <v>14</v>
      </c>
      <c r="K140" s="6" t="s">
        <v>14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>
        <v>3433.0</v>
      </c>
      <c r="B141" s="7" t="s">
        <v>16</v>
      </c>
      <c r="C141" s="7" t="s">
        <v>17</v>
      </c>
      <c r="D141" s="7" t="s">
        <v>18</v>
      </c>
      <c r="E141" s="8">
        <v>3.0</v>
      </c>
      <c r="F141" s="8">
        <v>311.0</v>
      </c>
      <c r="G141" s="9">
        <v>25674.0</v>
      </c>
      <c r="H141" s="6">
        <v>9.0</v>
      </c>
      <c r="I141" s="6" t="s">
        <v>14</v>
      </c>
      <c r="J141" s="6" t="s">
        <v>14</v>
      </c>
      <c r="K141" s="6" t="s">
        <v>15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>
        <v>4455.0</v>
      </c>
      <c r="B142" s="7" t="s">
        <v>11</v>
      </c>
      <c r="C142" s="7" t="s">
        <v>12</v>
      </c>
      <c r="D142" s="7" t="s">
        <v>13</v>
      </c>
      <c r="E142" s="8">
        <v>1.0</v>
      </c>
      <c r="F142" s="8">
        <v>137.0</v>
      </c>
      <c r="G142" s="11">
        <v>21850.0</v>
      </c>
      <c r="H142" s="6">
        <v>2.0</v>
      </c>
      <c r="I142" s="6" t="s">
        <v>14</v>
      </c>
      <c r="J142" s="6" t="s">
        <v>15</v>
      </c>
      <c r="K142" s="6" t="s">
        <v>14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>
        <v>4282.0</v>
      </c>
      <c r="B143" s="7" t="s">
        <v>16</v>
      </c>
      <c r="C143" s="7" t="s">
        <v>17</v>
      </c>
      <c r="D143" s="7" t="s">
        <v>18</v>
      </c>
      <c r="E143" s="8">
        <v>15.0</v>
      </c>
      <c r="F143" s="8">
        <v>944.0</v>
      </c>
      <c r="G143" s="9">
        <v>34029.0</v>
      </c>
      <c r="H143" s="6">
        <v>9.0</v>
      </c>
      <c r="I143" s="6" t="s">
        <v>15</v>
      </c>
      <c r="J143" s="6" t="s">
        <v>14</v>
      </c>
      <c r="K143" s="6" t="s">
        <v>14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>
        <v>5429.0</v>
      </c>
      <c r="B144" s="7" t="s">
        <v>11</v>
      </c>
      <c r="C144" s="7" t="s">
        <v>12</v>
      </c>
      <c r="D144" s="7" t="s">
        <v>13</v>
      </c>
      <c r="E144" s="8">
        <v>8.0</v>
      </c>
      <c r="F144" s="8">
        <v>557.0</v>
      </c>
      <c r="G144" s="9">
        <v>21720.0</v>
      </c>
      <c r="H144" s="6">
        <v>2.0</v>
      </c>
      <c r="I144" s="6" t="s">
        <v>15</v>
      </c>
      <c r="J144" s="6" t="s">
        <v>15</v>
      </c>
      <c r="K144" s="6" t="s">
        <v>15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>
        <v>3567.0</v>
      </c>
      <c r="B145" s="7" t="s">
        <v>16</v>
      </c>
      <c r="C145" s="7" t="s">
        <v>17</v>
      </c>
      <c r="D145" s="7" t="s">
        <v>18</v>
      </c>
      <c r="E145" s="8">
        <v>10.0</v>
      </c>
      <c r="F145" s="8">
        <v>452.0</v>
      </c>
      <c r="G145" s="9">
        <v>23247.0</v>
      </c>
      <c r="H145" s="6">
        <v>8.0</v>
      </c>
      <c r="I145" s="6" t="s">
        <v>14</v>
      </c>
      <c r="J145" s="6" t="s">
        <v>14</v>
      </c>
      <c r="K145" s="6" t="s">
        <v>14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>
        <v>5282.0</v>
      </c>
      <c r="B146" s="7" t="s">
        <v>11</v>
      </c>
      <c r="C146" s="7" t="s">
        <v>12</v>
      </c>
      <c r="D146" s="7" t="s">
        <v>13</v>
      </c>
      <c r="E146" s="8">
        <v>5.0</v>
      </c>
      <c r="F146" s="8">
        <v>68.0</v>
      </c>
      <c r="G146" s="9">
        <v>31079.0</v>
      </c>
      <c r="H146" s="6">
        <v>3.0</v>
      </c>
      <c r="I146" s="6" t="s">
        <v>14</v>
      </c>
      <c r="J146" s="6" t="s">
        <v>14</v>
      </c>
      <c r="K146" s="6" t="s">
        <v>15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>
        <v>3086.0</v>
      </c>
      <c r="B147" s="7" t="s">
        <v>16</v>
      </c>
      <c r="C147" s="7" t="s">
        <v>17</v>
      </c>
      <c r="D147" s="7" t="s">
        <v>18</v>
      </c>
      <c r="E147" s="8">
        <v>8.0</v>
      </c>
      <c r="F147" s="8">
        <v>339.0</v>
      </c>
      <c r="G147" s="9">
        <v>20674.0</v>
      </c>
      <c r="H147" s="6">
        <v>3.0</v>
      </c>
      <c r="I147" s="6" t="s">
        <v>14</v>
      </c>
      <c r="J147" s="6" t="s">
        <v>15</v>
      </c>
      <c r="K147" s="6" t="s">
        <v>15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>
        <v>3571.0</v>
      </c>
      <c r="B148" s="7" t="s">
        <v>11</v>
      </c>
      <c r="C148" s="7" t="s">
        <v>12</v>
      </c>
      <c r="D148" s="7" t="s">
        <v>13</v>
      </c>
      <c r="E148" s="8">
        <v>12.0</v>
      </c>
      <c r="F148" s="8">
        <v>580.0</v>
      </c>
      <c r="G148" s="9">
        <v>23801.0</v>
      </c>
      <c r="H148" s="6">
        <v>4.0</v>
      </c>
      <c r="I148" s="6" t="s">
        <v>14</v>
      </c>
      <c r="J148" s="6" t="s">
        <v>14</v>
      </c>
      <c r="K148" s="6" t="s">
        <v>14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>
        <v>5013.0</v>
      </c>
      <c r="B149" s="7" t="s">
        <v>16</v>
      </c>
      <c r="C149" s="7" t="s">
        <v>17</v>
      </c>
      <c r="D149" s="7" t="s">
        <v>18</v>
      </c>
      <c r="E149" s="8">
        <v>10.0</v>
      </c>
      <c r="F149" s="8">
        <v>482.0</v>
      </c>
      <c r="G149" s="9">
        <v>20394.0</v>
      </c>
      <c r="H149" s="6">
        <v>1.0</v>
      </c>
      <c r="I149" s="6" t="s">
        <v>15</v>
      </c>
      <c r="J149" s="6" t="s">
        <v>14</v>
      </c>
      <c r="K149" s="6" t="s">
        <v>15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>
        <v>4898.0</v>
      </c>
      <c r="B150" s="7" t="s">
        <v>16</v>
      </c>
      <c r="C150" s="7" t="s">
        <v>17</v>
      </c>
      <c r="D150" s="7" t="s">
        <v>18</v>
      </c>
      <c r="E150" s="8">
        <v>8.0</v>
      </c>
      <c r="F150" s="8">
        <v>851.0</v>
      </c>
      <c r="G150" s="9">
        <v>31524.0</v>
      </c>
      <c r="H150" s="6">
        <v>7.0</v>
      </c>
      <c r="I150" s="6" t="s">
        <v>15</v>
      </c>
      <c r="J150" s="6" t="s">
        <v>14</v>
      </c>
      <c r="K150" s="6" t="s">
        <v>15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>
        <v>3912.0</v>
      </c>
      <c r="B151" s="7" t="s">
        <v>16</v>
      </c>
      <c r="C151" s="7" t="s">
        <v>17</v>
      </c>
      <c r="D151" s="7" t="s">
        <v>18</v>
      </c>
      <c r="E151" s="8">
        <v>14.0</v>
      </c>
      <c r="F151" s="8">
        <v>955.0</v>
      </c>
      <c r="G151" s="11">
        <v>33162.0</v>
      </c>
      <c r="H151" s="6">
        <v>2.0</v>
      </c>
      <c r="I151" s="6" t="s">
        <v>15</v>
      </c>
      <c r="J151" s="6" t="s">
        <v>15</v>
      </c>
      <c r="K151" s="6" t="s">
        <v>14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>
        <v>2523.0</v>
      </c>
      <c r="B152" s="7" t="s">
        <v>16</v>
      </c>
      <c r="C152" s="7" t="s">
        <v>17</v>
      </c>
      <c r="D152" s="7" t="s">
        <v>18</v>
      </c>
      <c r="E152" s="8">
        <v>11.0</v>
      </c>
      <c r="F152" s="8">
        <v>260.0</v>
      </c>
      <c r="G152" s="9">
        <v>33288.0</v>
      </c>
      <c r="H152" s="6">
        <v>8.0</v>
      </c>
      <c r="I152" s="6" t="s">
        <v>15</v>
      </c>
      <c r="J152" s="6" t="s">
        <v>15</v>
      </c>
      <c r="K152" s="6" t="s">
        <v>14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>
        <v>4620.0</v>
      </c>
      <c r="B153" s="7" t="s">
        <v>16</v>
      </c>
      <c r="C153" s="7" t="s">
        <v>17</v>
      </c>
      <c r="D153" s="7" t="s">
        <v>18</v>
      </c>
      <c r="E153" s="8">
        <v>2.0</v>
      </c>
      <c r="F153" s="8">
        <v>794.0</v>
      </c>
      <c r="G153" s="9">
        <v>32773.0</v>
      </c>
      <c r="H153" s="6">
        <v>6.0</v>
      </c>
      <c r="I153" s="6" t="s">
        <v>15</v>
      </c>
      <c r="J153" s="6" t="s">
        <v>14</v>
      </c>
      <c r="K153" s="6" t="s">
        <v>15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>
        <v>2420.0</v>
      </c>
      <c r="B154" s="7" t="s">
        <v>16</v>
      </c>
      <c r="C154" s="7" t="s">
        <v>17</v>
      </c>
      <c r="D154" s="7" t="s">
        <v>18</v>
      </c>
      <c r="E154" s="8">
        <v>3.0</v>
      </c>
      <c r="F154" s="8">
        <v>655.0</v>
      </c>
      <c r="G154" s="9">
        <v>24084.0</v>
      </c>
      <c r="H154" s="6">
        <v>1.0</v>
      </c>
      <c r="I154" s="6" t="s">
        <v>15</v>
      </c>
      <c r="J154" s="6" t="s">
        <v>14</v>
      </c>
      <c r="K154" s="6" t="s">
        <v>14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>
        <v>3582.0</v>
      </c>
      <c r="B155" s="7" t="s">
        <v>16</v>
      </c>
      <c r="C155" s="7" t="s">
        <v>17</v>
      </c>
      <c r="D155" s="7" t="s">
        <v>18</v>
      </c>
      <c r="E155" s="8">
        <v>12.0</v>
      </c>
      <c r="F155" s="8">
        <v>235.0</v>
      </c>
      <c r="G155" s="9">
        <v>32039.0</v>
      </c>
      <c r="H155" s="6">
        <v>5.0</v>
      </c>
      <c r="I155" s="6" t="s">
        <v>15</v>
      </c>
      <c r="J155" s="6" t="s">
        <v>14</v>
      </c>
      <c r="K155" s="6" t="s">
        <v>14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>
        <v>4545.0</v>
      </c>
      <c r="B156" s="7" t="s">
        <v>16</v>
      </c>
      <c r="C156" s="7" t="s">
        <v>17</v>
      </c>
      <c r="D156" s="7" t="s">
        <v>18</v>
      </c>
      <c r="E156" s="8">
        <v>7.0</v>
      </c>
      <c r="F156" s="8">
        <v>758.0</v>
      </c>
      <c r="G156" s="9">
        <v>22441.0</v>
      </c>
      <c r="H156" s="6">
        <v>10.0</v>
      </c>
      <c r="I156" s="6" t="s">
        <v>14</v>
      </c>
      <c r="J156" s="6" t="s">
        <v>14</v>
      </c>
      <c r="K156" s="6" t="s">
        <v>14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>
        <v>3579.0</v>
      </c>
      <c r="B157" s="7" t="s">
        <v>16</v>
      </c>
      <c r="C157" s="7" t="s">
        <v>17</v>
      </c>
      <c r="D157" s="7" t="s">
        <v>18</v>
      </c>
      <c r="E157" s="8">
        <v>1.0</v>
      </c>
      <c r="F157" s="8">
        <v>656.0</v>
      </c>
      <c r="G157" s="9">
        <v>27579.0</v>
      </c>
      <c r="H157" s="6">
        <v>10.0</v>
      </c>
      <c r="I157" s="6" t="s">
        <v>15</v>
      </c>
      <c r="J157" s="6" t="s">
        <v>15</v>
      </c>
      <c r="K157" s="6" t="s">
        <v>15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>
        <v>3552.0</v>
      </c>
      <c r="B158" s="7" t="s">
        <v>16</v>
      </c>
      <c r="C158" s="7" t="s">
        <v>17</v>
      </c>
      <c r="D158" s="7" t="s">
        <v>18</v>
      </c>
      <c r="E158" s="8">
        <v>11.0</v>
      </c>
      <c r="F158" s="8">
        <v>736.0</v>
      </c>
      <c r="G158" s="9">
        <v>30082.0</v>
      </c>
      <c r="H158" s="6">
        <v>10.0</v>
      </c>
      <c r="I158" s="6" t="s">
        <v>15</v>
      </c>
      <c r="J158" s="6" t="s">
        <v>15</v>
      </c>
      <c r="K158" s="6" t="s">
        <v>14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>
        <v>3620.0</v>
      </c>
      <c r="B159" s="7" t="s">
        <v>16</v>
      </c>
      <c r="C159" s="7" t="s">
        <v>17</v>
      </c>
      <c r="D159" s="7" t="s">
        <v>18</v>
      </c>
      <c r="E159" s="8">
        <v>1.0</v>
      </c>
      <c r="F159" s="8">
        <v>665.0</v>
      </c>
      <c r="G159" s="9">
        <v>30426.0</v>
      </c>
      <c r="H159" s="6">
        <v>3.0</v>
      </c>
      <c r="I159" s="6" t="s">
        <v>14</v>
      </c>
      <c r="J159" s="6" t="s">
        <v>15</v>
      </c>
      <c r="K159" s="6" t="s">
        <v>14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>
        <v>2482.0</v>
      </c>
      <c r="B160" s="7" t="s">
        <v>16</v>
      </c>
      <c r="C160" s="7" t="s">
        <v>17</v>
      </c>
      <c r="D160" s="7" t="s">
        <v>18</v>
      </c>
      <c r="E160" s="8">
        <v>9.0</v>
      </c>
      <c r="F160" s="8">
        <v>780.0</v>
      </c>
      <c r="G160" s="9">
        <v>33622.0</v>
      </c>
      <c r="H160" s="6">
        <v>9.0</v>
      </c>
      <c r="I160" s="6" t="s">
        <v>14</v>
      </c>
      <c r="J160" s="6" t="s">
        <v>15</v>
      </c>
      <c r="K160" s="6" t="s">
        <v>15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>
        <v>5112.0</v>
      </c>
      <c r="B161" s="7" t="s">
        <v>16</v>
      </c>
      <c r="C161" s="7" t="s">
        <v>17</v>
      </c>
      <c r="D161" s="7" t="s">
        <v>18</v>
      </c>
      <c r="E161" s="8">
        <v>9.0</v>
      </c>
      <c r="F161" s="8">
        <v>469.0</v>
      </c>
      <c r="G161" s="9">
        <v>21770.0</v>
      </c>
      <c r="H161" s="6">
        <v>3.0</v>
      </c>
      <c r="I161" s="6" t="s">
        <v>15</v>
      </c>
      <c r="J161" s="6" t="s">
        <v>15</v>
      </c>
      <c r="K161" s="6" t="s">
        <v>14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>
        <v>4398.0</v>
      </c>
      <c r="B162" s="7" t="s">
        <v>150</v>
      </c>
      <c r="C162" s="7" t="s">
        <v>151</v>
      </c>
      <c r="D162" s="7" t="s">
        <v>36</v>
      </c>
      <c r="E162" s="8">
        <v>7.0</v>
      </c>
      <c r="F162" s="8">
        <v>236.0</v>
      </c>
      <c r="G162" s="9">
        <v>23394.0</v>
      </c>
      <c r="H162" s="6">
        <v>10.0</v>
      </c>
      <c r="I162" s="6" t="s">
        <v>14</v>
      </c>
      <c r="J162" s="6" t="s">
        <v>15</v>
      </c>
      <c r="K162" s="6" t="s">
        <v>15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>
        <v>5180.0</v>
      </c>
      <c r="B163" s="7" t="s">
        <v>152</v>
      </c>
      <c r="C163" s="7" t="s">
        <v>20</v>
      </c>
      <c r="D163" s="7" t="s">
        <v>21</v>
      </c>
      <c r="E163" s="8">
        <v>7.0</v>
      </c>
      <c r="F163" s="8">
        <v>988.0</v>
      </c>
      <c r="G163" s="11">
        <v>32078.0</v>
      </c>
      <c r="H163" s="6">
        <v>8.0</v>
      </c>
      <c r="I163" s="6" t="s">
        <v>15</v>
      </c>
      <c r="J163" s="6" t="s">
        <v>15</v>
      </c>
      <c r="K163" s="6" t="s">
        <v>15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>
        <v>4511.0</v>
      </c>
      <c r="B164" s="7" t="s">
        <v>153</v>
      </c>
      <c r="C164" s="7" t="s">
        <v>122</v>
      </c>
      <c r="D164" s="7" t="s">
        <v>39</v>
      </c>
      <c r="E164" s="8">
        <v>1.0</v>
      </c>
      <c r="F164" s="8">
        <v>585.0</v>
      </c>
      <c r="G164" s="9">
        <v>22674.0</v>
      </c>
      <c r="H164" s="6">
        <v>3.0</v>
      </c>
      <c r="I164" s="6" t="s">
        <v>14</v>
      </c>
      <c r="J164" s="6" t="s">
        <v>14</v>
      </c>
      <c r="K164" s="6" t="s">
        <v>15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>
        <v>5255.0</v>
      </c>
      <c r="B165" s="7" t="s">
        <v>154</v>
      </c>
      <c r="C165" s="7" t="s">
        <v>155</v>
      </c>
      <c r="D165" s="7" t="s">
        <v>93</v>
      </c>
      <c r="E165" s="8">
        <v>4.0</v>
      </c>
      <c r="F165" s="8">
        <v>375.0</v>
      </c>
      <c r="G165" s="9">
        <v>25006.0</v>
      </c>
      <c r="H165" s="6">
        <v>1.0</v>
      </c>
      <c r="I165" s="6" t="s">
        <v>14</v>
      </c>
      <c r="J165" s="6" t="s">
        <v>15</v>
      </c>
      <c r="K165" s="6" t="s">
        <v>15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>
        <v>3631.0</v>
      </c>
      <c r="B166" s="7" t="s">
        <v>156</v>
      </c>
      <c r="C166" s="7" t="s">
        <v>12</v>
      </c>
      <c r="D166" s="7" t="s">
        <v>13</v>
      </c>
      <c r="E166" s="8">
        <v>5.0</v>
      </c>
      <c r="F166" s="8">
        <v>960.0</v>
      </c>
      <c r="G166" s="11">
        <v>29146.0</v>
      </c>
      <c r="H166" s="6">
        <v>3.0</v>
      </c>
      <c r="I166" s="6" t="s">
        <v>15</v>
      </c>
      <c r="J166" s="6" t="s">
        <v>15</v>
      </c>
      <c r="K166" s="6" t="s">
        <v>15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>
        <v>4382.0</v>
      </c>
      <c r="B167" s="7" t="s">
        <v>157</v>
      </c>
      <c r="C167" s="7" t="s">
        <v>84</v>
      </c>
      <c r="D167" s="7" t="s">
        <v>21</v>
      </c>
      <c r="E167" s="8">
        <v>3.0</v>
      </c>
      <c r="F167" s="8">
        <v>372.0</v>
      </c>
      <c r="G167" s="9">
        <v>30426.0</v>
      </c>
      <c r="H167" s="6">
        <v>5.0</v>
      </c>
      <c r="I167" s="6" t="s">
        <v>14</v>
      </c>
      <c r="J167" s="6" t="s">
        <v>14</v>
      </c>
      <c r="K167" s="6" t="s">
        <v>15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>
        <v>2505.0</v>
      </c>
      <c r="B168" s="7" t="s">
        <v>158</v>
      </c>
      <c r="C168" s="7" t="s">
        <v>41</v>
      </c>
      <c r="D168" s="7" t="s">
        <v>27</v>
      </c>
      <c r="E168" s="8">
        <v>1.0</v>
      </c>
      <c r="F168" s="8">
        <v>642.0</v>
      </c>
      <c r="G168" s="9">
        <v>28682.0</v>
      </c>
      <c r="H168" s="6">
        <v>3.0</v>
      </c>
      <c r="I168" s="6" t="s">
        <v>15</v>
      </c>
      <c r="J168" s="6" t="s">
        <v>14</v>
      </c>
      <c r="K168" s="6" t="s">
        <v>15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>
        <v>4655.0</v>
      </c>
      <c r="B169" s="7" t="s">
        <v>159</v>
      </c>
      <c r="C169" s="7" t="s">
        <v>160</v>
      </c>
      <c r="D169" s="7" t="s">
        <v>44</v>
      </c>
      <c r="E169" s="8">
        <v>4.0</v>
      </c>
      <c r="F169" s="8">
        <v>573.0</v>
      </c>
      <c r="G169" s="9">
        <v>30530.0</v>
      </c>
      <c r="H169" s="6">
        <v>7.0</v>
      </c>
      <c r="I169" s="6" t="s">
        <v>15</v>
      </c>
      <c r="J169" s="6" t="s">
        <v>15</v>
      </c>
      <c r="K169" s="6" t="s">
        <v>15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>
        <v>5131.0</v>
      </c>
      <c r="B170" s="7" t="s">
        <v>161</v>
      </c>
      <c r="C170" s="7" t="s">
        <v>12</v>
      </c>
      <c r="D170" s="7" t="s">
        <v>13</v>
      </c>
      <c r="E170" s="8">
        <v>12.0</v>
      </c>
      <c r="F170" s="8">
        <v>184.0</v>
      </c>
      <c r="G170" s="9">
        <v>20337.0</v>
      </c>
      <c r="H170" s="6">
        <v>2.0</v>
      </c>
      <c r="I170" s="6" t="s">
        <v>14</v>
      </c>
      <c r="J170" s="6" t="s">
        <v>14</v>
      </c>
      <c r="K170" s="6" t="s">
        <v>14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>
        <v>4918.0</v>
      </c>
      <c r="B171" s="7" t="s">
        <v>162</v>
      </c>
      <c r="C171" s="7" t="s">
        <v>163</v>
      </c>
      <c r="D171" s="7" t="s">
        <v>18</v>
      </c>
      <c r="E171" s="8">
        <v>1.0</v>
      </c>
      <c r="F171" s="8">
        <v>883.0</v>
      </c>
      <c r="G171" s="9">
        <v>20153.0</v>
      </c>
      <c r="H171" s="6">
        <v>8.0</v>
      </c>
      <c r="I171" s="6" t="s">
        <v>15</v>
      </c>
      <c r="J171" s="6" t="s">
        <v>15</v>
      </c>
      <c r="K171" s="6" t="s">
        <v>15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>
        <v>3511.0</v>
      </c>
      <c r="B172" s="7" t="s">
        <v>164</v>
      </c>
      <c r="C172" s="7" t="s">
        <v>165</v>
      </c>
      <c r="D172" s="7" t="s">
        <v>53</v>
      </c>
      <c r="E172" s="8">
        <v>3.0</v>
      </c>
      <c r="F172" s="8">
        <v>670.0</v>
      </c>
      <c r="G172" s="9">
        <v>27041.0</v>
      </c>
      <c r="H172" s="6">
        <v>2.0</v>
      </c>
      <c r="I172" s="6" t="s">
        <v>15</v>
      </c>
      <c r="J172" s="6" t="s">
        <v>14</v>
      </c>
      <c r="K172" s="6" t="s">
        <v>14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>
        <v>5025.0</v>
      </c>
      <c r="B173" s="7" t="s">
        <v>166</v>
      </c>
      <c r="C173" s="7" t="s">
        <v>167</v>
      </c>
      <c r="D173" s="7" t="s">
        <v>21</v>
      </c>
      <c r="E173" s="8">
        <v>9.0</v>
      </c>
      <c r="F173" s="8">
        <v>287.0</v>
      </c>
      <c r="G173" s="11">
        <v>28839.0</v>
      </c>
      <c r="H173" s="6">
        <v>7.0</v>
      </c>
      <c r="I173" s="6" t="s">
        <v>14</v>
      </c>
      <c r="J173" s="6" t="s">
        <v>14</v>
      </c>
      <c r="K173" s="6" t="s">
        <v>15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>
        <v>2987.0</v>
      </c>
      <c r="B174" s="7" t="s">
        <v>168</v>
      </c>
      <c r="C174" s="7" t="s">
        <v>92</v>
      </c>
      <c r="D174" s="7" t="s">
        <v>93</v>
      </c>
      <c r="E174" s="8">
        <v>1.0</v>
      </c>
      <c r="F174" s="8">
        <v>619.0</v>
      </c>
      <c r="G174" s="9">
        <v>21987.0</v>
      </c>
      <c r="H174" s="6">
        <v>9.0</v>
      </c>
      <c r="I174" s="6" t="s">
        <v>14</v>
      </c>
      <c r="J174" s="6" t="s">
        <v>15</v>
      </c>
      <c r="K174" s="6" t="s">
        <v>15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>
        <v>2495.0</v>
      </c>
      <c r="B175" s="7" t="s">
        <v>169</v>
      </c>
      <c r="C175" s="7" t="s">
        <v>170</v>
      </c>
      <c r="D175" s="7" t="s">
        <v>27</v>
      </c>
      <c r="E175" s="8">
        <v>9.0</v>
      </c>
      <c r="F175" s="8">
        <v>999.0</v>
      </c>
      <c r="G175" s="9">
        <v>25403.0</v>
      </c>
      <c r="H175" s="6">
        <v>4.0</v>
      </c>
      <c r="I175" s="6" t="s">
        <v>15</v>
      </c>
      <c r="J175" s="6" t="s">
        <v>14</v>
      </c>
      <c r="K175" s="6" t="s">
        <v>15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>
        <v>3883.0</v>
      </c>
      <c r="B176" s="7" t="s">
        <v>171</v>
      </c>
      <c r="C176" s="7" t="s">
        <v>172</v>
      </c>
      <c r="D176" s="7" t="s">
        <v>118</v>
      </c>
      <c r="E176" s="8">
        <v>14.0</v>
      </c>
      <c r="F176" s="8">
        <v>240.0</v>
      </c>
      <c r="G176" s="9">
        <v>21799.0</v>
      </c>
      <c r="H176" s="6">
        <v>7.0</v>
      </c>
      <c r="I176" s="6" t="s">
        <v>14</v>
      </c>
      <c r="J176" s="6" t="s">
        <v>15</v>
      </c>
      <c r="K176" s="6" t="s">
        <v>14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>
        <v>4632.0</v>
      </c>
      <c r="B177" s="7" t="s">
        <v>173</v>
      </c>
      <c r="C177" s="7" t="s">
        <v>84</v>
      </c>
      <c r="D177" s="7" t="s">
        <v>21</v>
      </c>
      <c r="E177" s="8">
        <v>10.0</v>
      </c>
      <c r="F177" s="8">
        <v>943.0</v>
      </c>
      <c r="G177" s="9">
        <v>29817.0</v>
      </c>
      <c r="H177" s="6">
        <v>5.0</v>
      </c>
      <c r="I177" s="6" t="s">
        <v>14</v>
      </c>
      <c r="J177" s="6" t="s">
        <v>15</v>
      </c>
      <c r="K177" s="6" t="s">
        <v>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>
        <v>3676.0</v>
      </c>
      <c r="B178" s="7" t="s">
        <v>174</v>
      </c>
      <c r="C178" s="7" t="s">
        <v>175</v>
      </c>
      <c r="D178" s="7" t="s">
        <v>176</v>
      </c>
      <c r="E178" s="8">
        <v>13.0</v>
      </c>
      <c r="F178" s="8">
        <v>232.0</v>
      </c>
      <c r="G178" s="9">
        <v>20520.0</v>
      </c>
      <c r="H178" s="6">
        <v>9.0</v>
      </c>
      <c r="I178" s="6" t="s">
        <v>14</v>
      </c>
      <c r="J178" s="6" t="s">
        <v>14</v>
      </c>
      <c r="K178" s="6" t="s">
        <v>14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>
        <v>5079.0</v>
      </c>
      <c r="B179" s="7" t="s">
        <v>177</v>
      </c>
      <c r="C179" s="7" t="s">
        <v>84</v>
      </c>
      <c r="D179" s="7" t="s">
        <v>21</v>
      </c>
      <c r="E179" s="8">
        <v>5.0</v>
      </c>
      <c r="F179" s="8">
        <v>748.0</v>
      </c>
      <c r="G179" s="9">
        <v>22174.0</v>
      </c>
      <c r="H179" s="6">
        <v>8.0</v>
      </c>
      <c r="I179" s="6" t="s">
        <v>15</v>
      </c>
      <c r="J179" s="6" t="s">
        <v>15</v>
      </c>
      <c r="K179" s="6" t="s">
        <v>15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>
        <v>3286.0</v>
      </c>
      <c r="B180" s="7" t="s">
        <v>178</v>
      </c>
      <c r="C180" s="7" t="s">
        <v>20</v>
      </c>
      <c r="D180" s="7" t="s">
        <v>21</v>
      </c>
      <c r="E180" s="8">
        <v>11.0</v>
      </c>
      <c r="F180" s="8">
        <v>890.0</v>
      </c>
      <c r="G180" s="9">
        <v>26141.0</v>
      </c>
      <c r="H180" s="6">
        <v>8.0</v>
      </c>
      <c r="I180" s="6" t="s">
        <v>14</v>
      </c>
      <c r="J180" s="6" t="s">
        <v>15</v>
      </c>
      <c r="K180" s="6" t="s">
        <v>15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>
        <v>4885.0</v>
      </c>
      <c r="B181" s="7" t="s">
        <v>179</v>
      </c>
      <c r="C181" s="7" t="s">
        <v>17</v>
      </c>
      <c r="D181" s="7" t="s">
        <v>18</v>
      </c>
      <c r="E181" s="8">
        <v>10.0</v>
      </c>
      <c r="F181" s="8">
        <v>832.0</v>
      </c>
      <c r="G181" s="11">
        <v>25520.0</v>
      </c>
      <c r="H181" s="6">
        <v>4.0</v>
      </c>
      <c r="I181" s="6" t="s">
        <v>14</v>
      </c>
      <c r="J181" s="6" t="s">
        <v>14</v>
      </c>
      <c r="K181" s="6" t="s">
        <v>15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>
        <v>4936.0</v>
      </c>
      <c r="B182" s="7" t="s">
        <v>180</v>
      </c>
      <c r="C182" s="7" t="s">
        <v>43</v>
      </c>
      <c r="D182" s="7" t="s">
        <v>44</v>
      </c>
      <c r="E182" s="8">
        <v>3.0</v>
      </c>
      <c r="F182" s="8">
        <v>570.0</v>
      </c>
      <c r="G182" s="9">
        <v>32326.0</v>
      </c>
      <c r="H182" s="6">
        <v>5.0</v>
      </c>
      <c r="I182" s="6" t="s">
        <v>15</v>
      </c>
      <c r="J182" s="6" t="s">
        <v>14</v>
      </c>
      <c r="K182" s="6" t="s">
        <v>14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>
        <v>2419.0</v>
      </c>
      <c r="B183" s="7" t="s">
        <v>181</v>
      </c>
      <c r="C183" s="7" t="s">
        <v>35</v>
      </c>
      <c r="D183" s="7" t="s">
        <v>36</v>
      </c>
      <c r="E183" s="8">
        <v>14.0</v>
      </c>
      <c r="F183" s="8">
        <v>13.0</v>
      </c>
      <c r="G183" s="9">
        <v>20899.0</v>
      </c>
      <c r="H183" s="6">
        <v>4.0</v>
      </c>
      <c r="I183" s="6" t="s">
        <v>14</v>
      </c>
      <c r="J183" s="6" t="s">
        <v>15</v>
      </c>
      <c r="K183" s="6" t="s">
        <v>15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>
        <v>4966.0</v>
      </c>
      <c r="B184" s="7" t="s">
        <v>182</v>
      </c>
      <c r="C184" s="7" t="s">
        <v>23</v>
      </c>
      <c r="D184" s="7" t="s">
        <v>24</v>
      </c>
      <c r="E184" s="8">
        <v>2.0</v>
      </c>
      <c r="F184" s="8">
        <v>921.0</v>
      </c>
      <c r="G184" s="9">
        <v>29222.0</v>
      </c>
      <c r="H184" s="6">
        <v>4.0</v>
      </c>
      <c r="I184" s="6" t="s">
        <v>15</v>
      </c>
      <c r="J184" s="6" t="s">
        <v>14</v>
      </c>
      <c r="K184" s="6" t="s">
        <v>15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>
        <v>3192.0</v>
      </c>
      <c r="B185" s="7" t="s">
        <v>183</v>
      </c>
      <c r="C185" s="7" t="s">
        <v>57</v>
      </c>
      <c r="D185" s="7" t="s">
        <v>39</v>
      </c>
      <c r="E185" s="8">
        <v>12.0</v>
      </c>
      <c r="F185" s="8">
        <v>845.0</v>
      </c>
      <c r="G185" s="9">
        <v>33444.0</v>
      </c>
      <c r="H185" s="6">
        <v>6.0</v>
      </c>
      <c r="I185" s="6" t="s">
        <v>15</v>
      </c>
      <c r="J185" s="6" t="s">
        <v>14</v>
      </c>
      <c r="K185" s="6" t="s">
        <v>15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>
        <v>4597.0</v>
      </c>
      <c r="B186" s="7" t="s">
        <v>184</v>
      </c>
      <c r="C186" s="7" t="s">
        <v>38</v>
      </c>
      <c r="D186" s="7" t="s">
        <v>39</v>
      </c>
      <c r="E186" s="8">
        <v>8.0</v>
      </c>
      <c r="F186" s="8">
        <v>713.0</v>
      </c>
      <c r="G186" s="9">
        <v>21610.0</v>
      </c>
      <c r="H186" s="6">
        <v>10.0</v>
      </c>
      <c r="I186" s="6" t="s">
        <v>15</v>
      </c>
      <c r="J186" s="6" t="s">
        <v>14</v>
      </c>
      <c r="K186" s="6" t="s">
        <v>15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>
        <v>4894.0</v>
      </c>
      <c r="B187" s="7" t="s">
        <v>185</v>
      </c>
      <c r="C187" s="7" t="s">
        <v>23</v>
      </c>
      <c r="D187" s="7" t="s">
        <v>24</v>
      </c>
      <c r="E187" s="8">
        <v>6.0</v>
      </c>
      <c r="F187" s="8">
        <v>387.0</v>
      </c>
      <c r="G187" s="9">
        <v>27818.0</v>
      </c>
      <c r="H187" s="6">
        <v>7.0</v>
      </c>
      <c r="I187" s="6" t="s">
        <v>15</v>
      </c>
      <c r="J187" s="6" t="s">
        <v>15</v>
      </c>
      <c r="K187" s="6" t="s">
        <v>15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>
        <v>4105.0</v>
      </c>
      <c r="B188" s="7" t="s">
        <v>186</v>
      </c>
      <c r="C188" s="7" t="s">
        <v>41</v>
      </c>
      <c r="D188" s="7" t="s">
        <v>27</v>
      </c>
      <c r="E188" s="8">
        <v>12.0</v>
      </c>
      <c r="F188" s="8">
        <v>518.0</v>
      </c>
      <c r="G188" s="11">
        <v>24029.0</v>
      </c>
      <c r="H188" s="6">
        <v>3.0</v>
      </c>
      <c r="I188" s="6" t="s">
        <v>15</v>
      </c>
      <c r="J188" s="6" t="s">
        <v>14</v>
      </c>
      <c r="K188" s="6" t="s">
        <v>15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>
        <v>2551.0</v>
      </c>
      <c r="B189" s="7" t="s">
        <v>187</v>
      </c>
      <c r="C189" s="7" t="s">
        <v>41</v>
      </c>
      <c r="D189" s="7" t="s">
        <v>27</v>
      </c>
      <c r="E189" s="8">
        <v>13.0</v>
      </c>
      <c r="F189" s="8">
        <v>20.0</v>
      </c>
      <c r="G189" s="9">
        <v>34817.0</v>
      </c>
      <c r="H189" s="6">
        <v>5.0</v>
      </c>
      <c r="I189" s="6" t="s">
        <v>15</v>
      </c>
      <c r="J189" s="6" t="s">
        <v>14</v>
      </c>
      <c r="K189" s="6" t="s">
        <v>15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>
        <v>4502.0</v>
      </c>
      <c r="B190" s="7" t="s">
        <v>188</v>
      </c>
      <c r="C190" s="7" t="s">
        <v>23</v>
      </c>
      <c r="D190" s="7" t="s">
        <v>24</v>
      </c>
      <c r="E190" s="8">
        <v>15.0</v>
      </c>
      <c r="F190" s="8">
        <v>397.0</v>
      </c>
      <c r="G190" s="11">
        <v>22972.0</v>
      </c>
      <c r="H190" s="6">
        <v>3.0</v>
      </c>
      <c r="I190" s="6" t="s">
        <v>15</v>
      </c>
      <c r="J190" s="6" t="s">
        <v>15</v>
      </c>
      <c r="K190" s="6" t="s">
        <v>14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>
        <v>2838.0</v>
      </c>
      <c r="B191" s="7" t="s">
        <v>189</v>
      </c>
      <c r="C191" s="7" t="s">
        <v>190</v>
      </c>
      <c r="D191" s="7" t="s">
        <v>18</v>
      </c>
      <c r="E191" s="8">
        <v>3.0</v>
      </c>
      <c r="F191" s="8">
        <v>804.0</v>
      </c>
      <c r="G191" s="9">
        <v>25342.0</v>
      </c>
      <c r="H191" s="6">
        <v>3.0</v>
      </c>
      <c r="I191" s="6" t="s">
        <v>15</v>
      </c>
      <c r="J191" s="6" t="s">
        <v>14</v>
      </c>
      <c r="K191" s="6" t="s">
        <v>14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>
        <v>4290.0</v>
      </c>
      <c r="B192" s="7" t="s">
        <v>191</v>
      </c>
      <c r="C192" s="7" t="s">
        <v>172</v>
      </c>
      <c r="D192" s="7" t="s">
        <v>118</v>
      </c>
      <c r="E192" s="8">
        <v>1.0</v>
      </c>
      <c r="F192" s="8">
        <v>83.0</v>
      </c>
      <c r="G192" s="11">
        <v>25529.0</v>
      </c>
      <c r="H192" s="6">
        <v>9.0</v>
      </c>
      <c r="I192" s="6" t="s">
        <v>14</v>
      </c>
      <c r="J192" s="6" t="s">
        <v>15</v>
      </c>
      <c r="K192" s="6" t="s">
        <v>14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>
        <v>2899.0</v>
      </c>
      <c r="B193" s="7" t="s">
        <v>192</v>
      </c>
      <c r="C193" s="7" t="s">
        <v>193</v>
      </c>
      <c r="D193" s="7" t="s">
        <v>13</v>
      </c>
      <c r="E193" s="8">
        <v>4.0</v>
      </c>
      <c r="F193" s="8">
        <v>23.0</v>
      </c>
      <c r="G193" s="11">
        <v>25885.0</v>
      </c>
      <c r="H193" s="6">
        <v>6.0</v>
      </c>
      <c r="I193" s="6" t="s">
        <v>15</v>
      </c>
      <c r="J193" s="6" t="s">
        <v>15</v>
      </c>
      <c r="K193" s="6" t="s">
        <v>14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>
        <v>4152.0</v>
      </c>
      <c r="B194" s="7" t="s">
        <v>194</v>
      </c>
      <c r="C194" s="7" t="s">
        <v>195</v>
      </c>
      <c r="D194" s="7" t="s">
        <v>18</v>
      </c>
      <c r="E194" s="8">
        <v>4.0</v>
      </c>
      <c r="F194" s="8">
        <v>869.0</v>
      </c>
      <c r="G194" s="9">
        <v>33003.0</v>
      </c>
      <c r="H194" s="6">
        <v>1.0</v>
      </c>
      <c r="I194" s="6" t="s">
        <v>14</v>
      </c>
      <c r="J194" s="6" t="s">
        <v>15</v>
      </c>
      <c r="K194" s="6" t="s">
        <v>15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>
        <v>2514.0</v>
      </c>
      <c r="B195" s="7" t="s">
        <v>196</v>
      </c>
      <c r="C195" s="7" t="s">
        <v>38</v>
      </c>
      <c r="D195" s="7" t="s">
        <v>39</v>
      </c>
      <c r="E195" s="8">
        <v>3.0</v>
      </c>
      <c r="F195" s="8">
        <v>776.0</v>
      </c>
      <c r="G195" s="9">
        <v>30815.0</v>
      </c>
      <c r="H195" s="6">
        <v>3.0</v>
      </c>
      <c r="I195" s="6" t="s">
        <v>15</v>
      </c>
      <c r="J195" s="6" t="s">
        <v>15</v>
      </c>
      <c r="K195" s="6" t="s">
        <v>15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>
        <v>4602.0</v>
      </c>
      <c r="B196" s="7" t="s">
        <v>197</v>
      </c>
      <c r="C196" s="7" t="s">
        <v>35</v>
      </c>
      <c r="D196" s="7" t="s">
        <v>36</v>
      </c>
      <c r="E196" s="8">
        <v>4.0</v>
      </c>
      <c r="F196" s="8">
        <v>362.0</v>
      </c>
      <c r="G196" s="9">
        <v>20831.0</v>
      </c>
      <c r="H196" s="6">
        <v>10.0</v>
      </c>
      <c r="I196" s="6" t="s">
        <v>15</v>
      </c>
      <c r="J196" s="6" t="s">
        <v>15</v>
      </c>
      <c r="K196" s="6" t="s">
        <v>15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>
        <v>3184.0</v>
      </c>
      <c r="B197" s="7" t="s">
        <v>198</v>
      </c>
      <c r="C197" s="7" t="s">
        <v>17</v>
      </c>
      <c r="D197" s="7" t="s">
        <v>18</v>
      </c>
      <c r="E197" s="8">
        <v>13.0</v>
      </c>
      <c r="F197" s="8">
        <v>655.0</v>
      </c>
      <c r="G197" s="11">
        <v>24041.0</v>
      </c>
      <c r="H197" s="6">
        <v>6.0</v>
      </c>
      <c r="I197" s="6" t="s">
        <v>15</v>
      </c>
      <c r="J197" s="6" t="s">
        <v>15</v>
      </c>
      <c r="K197" s="6" t="s">
        <v>14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>
        <v>2646.0</v>
      </c>
      <c r="B198" s="7" t="s">
        <v>199</v>
      </c>
      <c r="C198" s="7" t="s">
        <v>23</v>
      </c>
      <c r="D198" s="7" t="s">
        <v>24</v>
      </c>
      <c r="E198" s="8">
        <v>4.0</v>
      </c>
      <c r="F198" s="8">
        <v>319.0</v>
      </c>
      <c r="G198" s="9">
        <v>29757.0</v>
      </c>
      <c r="H198" s="6">
        <v>2.0</v>
      </c>
      <c r="I198" s="6" t="s">
        <v>14</v>
      </c>
      <c r="J198" s="6" t="s">
        <v>15</v>
      </c>
      <c r="K198" s="6" t="s">
        <v>15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>
        <v>2765.0</v>
      </c>
      <c r="B199" s="7" t="s">
        <v>200</v>
      </c>
      <c r="C199" s="7" t="s">
        <v>201</v>
      </c>
      <c r="D199" s="7" t="s">
        <v>13</v>
      </c>
      <c r="E199" s="8">
        <v>7.0</v>
      </c>
      <c r="F199" s="8">
        <v>645.0</v>
      </c>
      <c r="G199" s="9">
        <v>21991.0</v>
      </c>
      <c r="H199" s="6">
        <v>9.0</v>
      </c>
      <c r="I199" s="6" t="s">
        <v>15</v>
      </c>
      <c r="J199" s="6" t="s">
        <v>15</v>
      </c>
      <c r="K199" s="6" t="s">
        <v>14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>
        <v>2371.0</v>
      </c>
      <c r="B200" s="7" t="s">
        <v>202</v>
      </c>
      <c r="C200" s="7" t="s">
        <v>17</v>
      </c>
      <c r="D200" s="7" t="s">
        <v>18</v>
      </c>
      <c r="E200" s="8">
        <v>12.0</v>
      </c>
      <c r="F200" s="8">
        <v>66.0</v>
      </c>
      <c r="G200" s="9">
        <v>31954.0</v>
      </c>
      <c r="H200" s="6">
        <v>8.0</v>
      </c>
      <c r="I200" s="6" t="s">
        <v>14</v>
      </c>
      <c r="J200" s="6" t="s">
        <v>14</v>
      </c>
      <c r="K200" s="6" t="s">
        <v>15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>
        <v>3819.0</v>
      </c>
      <c r="B201" s="7" t="s">
        <v>203</v>
      </c>
      <c r="C201" s="7" t="s">
        <v>35</v>
      </c>
      <c r="D201" s="7" t="s">
        <v>36</v>
      </c>
      <c r="E201" s="8">
        <v>15.0</v>
      </c>
      <c r="F201" s="8">
        <v>118.0</v>
      </c>
      <c r="G201" s="9">
        <v>26305.0</v>
      </c>
      <c r="H201" s="6">
        <v>6.0</v>
      </c>
      <c r="I201" s="6" t="s">
        <v>15</v>
      </c>
      <c r="J201" s="6" t="s">
        <v>15</v>
      </c>
      <c r="K201" s="6" t="s">
        <v>15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>
        <v>4007.0</v>
      </c>
      <c r="B202" s="7" t="s">
        <v>204</v>
      </c>
      <c r="C202" s="7" t="s">
        <v>12</v>
      </c>
      <c r="D202" s="7" t="s">
        <v>13</v>
      </c>
      <c r="E202" s="8">
        <v>4.0</v>
      </c>
      <c r="F202" s="8">
        <v>680.0</v>
      </c>
      <c r="G202" s="9">
        <v>34218.0</v>
      </c>
      <c r="H202" s="6">
        <v>1.0</v>
      </c>
      <c r="I202" s="6" t="s">
        <v>15</v>
      </c>
      <c r="J202" s="6" t="s">
        <v>14</v>
      </c>
      <c r="K202" s="6" t="s">
        <v>14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>
        <v>4012.0</v>
      </c>
      <c r="B203" s="7" t="s">
        <v>205</v>
      </c>
      <c r="C203" s="7" t="s">
        <v>20</v>
      </c>
      <c r="D203" s="7" t="s">
        <v>21</v>
      </c>
      <c r="E203" s="8">
        <v>2.0</v>
      </c>
      <c r="F203" s="8">
        <v>130.0</v>
      </c>
      <c r="G203" s="9">
        <v>22034.0</v>
      </c>
      <c r="H203" s="6">
        <v>2.0</v>
      </c>
      <c r="I203" s="6" t="s">
        <v>15</v>
      </c>
      <c r="J203" s="6" t="s">
        <v>15</v>
      </c>
      <c r="K203" s="6" t="s">
        <v>14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>
        <v>4855.0</v>
      </c>
      <c r="B204" s="7" t="s">
        <v>206</v>
      </c>
      <c r="C204" s="7" t="s">
        <v>207</v>
      </c>
      <c r="D204" s="7" t="s">
        <v>24</v>
      </c>
      <c r="E204" s="8">
        <v>5.0</v>
      </c>
      <c r="F204" s="8">
        <v>575.0</v>
      </c>
      <c r="G204" s="9">
        <v>24256.0</v>
      </c>
      <c r="H204" s="6">
        <v>9.0</v>
      </c>
      <c r="I204" s="6" t="s">
        <v>14</v>
      </c>
      <c r="J204" s="6" t="s">
        <v>15</v>
      </c>
      <c r="K204" s="6" t="s">
        <v>15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>
        <v>5233.0</v>
      </c>
      <c r="B205" s="7" t="s">
        <v>208</v>
      </c>
      <c r="C205" s="7" t="s">
        <v>147</v>
      </c>
      <c r="D205" s="7" t="s">
        <v>36</v>
      </c>
      <c r="E205" s="8">
        <v>13.0</v>
      </c>
      <c r="F205" s="8">
        <v>537.0</v>
      </c>
      <c r="G205" s="9">
        <v>21381.0</v>
      </c>
      <c r="H205" s="6">
        <v>3.0</v>
      </c>
      <c r="I205" s="6" t="s">
        <v>15</v>
      </c>
      <c r="J205" s="6" t="s">
        <v>15</v>
      </c>
      <c r="K205" s="6" t="s">
        <v>14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>
        <v>3910.0</v>
      </c>
      <c r="B206" s="7" t="s">
        <v>209</v>
      </c>
      <c r="C206" s="7" t="s">
        <v>170</v>
      </c>
      <c r="D206" s="7" t="s">
        <v>27</v>
      </c>
      <c r="E206" s="8">
        <v>12.0</v>
      </c>
      <c r="F206" s="8">
        <v>167.0</v>
      </c>
      <c r="G206" s="9">
        <v>32186.0</v>
      </c>
      <c r="H206" s="6">
        <v>1.0</v>
      </c>
      <c r="I206" s="6" t="s">
        <v>15</v>
      </c>
      <c r="J206" s="6" t="s">
        <v>14</v>
      </c>
      <c r="K206" s="6" t="s">
        <v>14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>
        <v>2469.0</v>
      </c>
      <c r="B207" s="7" t="s">
        <v>210</v>
      </c>
      <c r="C207" s="7" t="s">
        <v>84</v>
      </c>
      <c r="D207" s="7" t="s">
        <v>21</v>
      </c>
      <c r="E207" s="8">
        <v>15.0</v>
      </c>
      <c r="F207" s="8">
        <v>152.0</v>
      </c>
      <c r="G207" s="9">
        <v>20349.0</v>
      </c>
      <c r="H207" s="6">
        <v>3.0</v>
      </c>
      <c r="I207" s="6" t="s">
        <v>15</v>
      </c>
      <c r="J207" s="6" t="s">
        <v>15</v>
      </c>
      <c r="K207" s="6" t="s">
        <v>15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>
        <v>4554.0</v>
      </c>
      <c r="B208" s="7" t="s">
        <v>211</v>
      </c>
      <c r="C208" s="7" t="s">
        <v>212</v>
      </c>
      <c r="D208" s="7" t="s">
        <v>24</v>
      </c>
      <c r="E208" s="8">
        <v>8.0</v>
      </c>
      <c r="F208" s="8">
        <v>484.0</v>
      </c>
      <c r="G208" s="11">
        <v>23663.0</v>
      </c>
      <c r="H208" s="6">
        <v>4.0</v>
      </c>
      <c r="I208" s="6" t="s">
        <v>15</v>
      </c>
      <c r="J208" s="6" t="s">
        <v>14</v>
      </c>
      <c r="K208" s="6" t="s">
        <v>14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>
        <v>4033.0</v>
      </c>
      <c r="B209" s="7" t="s">
        <v>213</v>
      </c>
      <c r="C209" s="7" t="s">
        <v>117</v>
      </c>
      <c r="D209" s="7" t="s">
        <v>118</v>
      </c>
      <c r="E209" s="8">
        <v>10.0</v>
      </c>
      <c r="F209" s="8">
        <v>797.0</v>
      </c>
      <c r="G209" s="9">
        <v>24321.0</v>
      </c>
      <c r="H209" s="6">
        <v>5.0</v>
      </c>
      <c r="I209" s="6" t="s">
        <v>15</v>
      </c>
      <c r="J209" s="6" t="s">
        <v>15</v>
      </c>
      <c r="K209" s="6" t="s">
        <v>15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>
        <v>3028.0</v>
      </c>
      <c r="B210" s="7" t="s">
        <v>214</v>
      </c>
      <c r="C210" s="7" t="s">
        <v>97</v>
      </c>
      <c r="D210" s="7" t="s">
        <v>13</v>
      </c>
      <c r="E210" s="8">
        <v>14.0</v>
      </c>
      <c r="F210" s="8">
        <v>934.0</v>
      </c>
      <c r="G210" s="9">
        <v>20484.0</v>
      </c>
      <c r="H210" s="6">
        <v>6.0</v>
      </c>
      <c r="I210" s="6" t="s">
        <v>15</v>
      </c>
      <c r="J210" s="6" t="s">
        <v>15</v>
      </c>
      <c r="K210" s="6" t="s">
        <v>14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>
        <v>3752.0</v>
      </c>
      <c r="B211" s="7" t="s">
        <v>215</v>
      </c>
      <c r="C211" s="7" t="s">
        <v>216</v>
      </c>
      <c r="D211" s="7" t="s">
        <v>18</v>
      </c>
      <c r="E211" s="8">
        <v>13.0</v>
      </c>
      <c r="F211" s="8">
        <v>538.0</v>
      </c>
      <c r="G211" s="9">
        <v>24268.0</v>
      </c>
      <c r="H211" s="6">
        <v>8.0</v>
      </c>
      <c r="I211" s="6" t="s">
        <v>15</v>
      </c>
      <c r="J211" s="6" t="s">
        <v>15</v>
      </c>
      <c r="K211" s="6" t="s">
        <v>14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>
        <v>4864.0</v>
      </c>
      <c r="B212" s="7" t="s">
        <v>217</v>
      </c>
      <c r="C212" s="7" t="s">
        <v>38</v>
      </c>
      <c r="D212" s="7" t="s">
        <v>39</v>
      </c>
      <c r="E212" s="8">
        <v>9.0</v>
      </c>
      <c r="F212" s="8">
        <v>682.0</v>
      </c>
      <c r="G212" s="9">
        <v>31551.0</v>
      </c>
      <c r="H212" s="6">
        <v>4.0</v>
      </c>
      <c r="I212" s="6" t="s">
        <v>14</v>
      </c>
      <c r="J212" s="6" t="s">
        <v>14</v>
      </c>
      <c r="K212" s="6" t="s">
        <v>14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>
        <v>2890.0</v>
      </c>
      <c r="B213" s="7" t="s">
        <v>218</v>
      </c>
      <c r="C213" s="7" t="s">
        <v>142</v>
      </c>
      <c r="D213" s="7" t="s">
        <v>36</v>
      </c>
      <c r="E213" s="8">
        <v>4.0</v>
      </c>
      <c r="F213" s="8">
        <v>424.0</v>
      </c>
      <c r="G213" s="11">
        <v>27381.0</v>
      </c>
      <c r="H213" s="6">
        <v>6.0</v>
      </c>
      <c r="I213" s="6" t="s">
        <v>14</v>
      </c>
      <c r="J213" s="6" t="s">
        <v>15</v>
      </c>
      <c r="K213" s="6" t="s">
        <v>14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>
        <v>3316.0</v>
      </c>
      <c r="B214" s="7" t="s">
        <v>219</v>
      </c>
      <c r="C214" s="7" t="s">
        <v>35</v>
      </c>
      <c r="D214" s="7" t="s">
        <v>36</v>
      </c>
      <c r="E214" s="8">
        <v>11.0</v>
      </c>
      <c r="F214" s="8">
        <v>598.0</v>
      </c>
      <c r="G214" s="9">
        <v>25993.0</v>
      </c>
      <c r="H214" s="6">
        <v>8.0</v>
      </c>
      <c r="I214" s="6" t="s">
        <v>14</v>
      </c>
      <c r="J214" s="6" t="s">
        <v>15</v>
      </c>
      <c r="K214" s="6" t="s">
        <v>15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>
        <v>5514.0</v>
      </c>
      <c r="B215" s="7" t="s">
        <v>220</v>
      </c>
      <c r="C215" s="7" t="s">
        <v>20</v>
      </c>
      <c r="D215" s="7" t="s">
        <v>21</v>
      </c>
      <c r="E215" s="8">
        <v>10.0</v>
      </c>
      <c r="F215" s="8">
        <v>671.0</v>
      </c>
      <c r="G215" s="9">
        <v>21824.0</v>
      </c>
      <c r="H215" s="6">
        <v>2.0</v>
      </c>
      <c r="I215" s="6" t="s">
        <v>14</v>
      </c>
      <c r="J215" s="6" t="s">
        <v>15</v>
      </c>
      <c r="K215" s="6" t="s">
        <v>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>
        <v>5070.0</v>
      </c>
      <c r="B216" s="7" t="s">
        <v>221</v>
      </c>
      <c r="C216" s="7" t="s">
        <v>107</v>
      </c>
      <c r="D216" s="7" t="s">
        <v>44</v>
      </c>
      <c r="E216" s="8">
        <v>4.0</v>
      </c>
      <c r="F216" s="8">
        <v>124.0</v>
      </c>
      <c r="G216" s="9">
        <v>23154.0</v>
      </c>
      <c r="H216" s="6">
        <v>1.0</v>
      </c>
      <c r="I216" s="6" t="s">
        <v>15</v>
      </c>
      <c r="J216" s="6" t="s">
        <v>15</v>
      </c>
      <c r="K216" s="6" t="s">
        <v>14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>
        <v>5243.0</v>
      </c>
      <c r="B217" s="7" t="s">
        <v>222</v>
      </c>
      <c r="C217" s="7" t="s">
        <v>95</v>
      </c>
      <c r="D217" s="7" t="s">
        <v>18</v>
      </c>
      <c r="E217" s="8">
        <v>9.0</v>
      </c>
      <c r="F217" s="8">
        <v>856.0</v>
      </c>
      <c r="G217" s="9">
        <v>24133.0</v>
      </c>
      <c r="H217" s="6">
        <v>1.0</v>
      </c>
      <c r="I217" s="6" t="s">
        <v>15</v>
      </c>
      <c r="J217" s="6" t="s">
        <v>15</v>
      </c>
      <c r="K217" s="6" t="s">
        <v>14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>
        <v>4448.0</v>
      </c>
      <c r="B218" s="7" t="s">
        <v>223</v>
      </c>
      <c r="C218" s="7" t="s">
        <v>224</v>
      </c>
      <c r="D218" s="7" t="s">
        <v>118</v>
      </c>
      <c r="E218" s="8">
        <v>11.0</v>
      </c>
      <c r="F218" s="8">
        <v>427.0</v>
      </c>
      <c r="G218" s="11">
        <v>33558.0</v>
      </c>
      <c r="H218" s="6">
        <v>6.0</v>
      </c>
      <c r="I218" s="6" t="s">
        <v>15</v>
      </c>
      <c r="J218" s="6" t="s">
        <v>15</v>
      </c>
      <c r="K218" s="6" t="s">
        <v>14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>
        <v>4207.0</v>
      </c>
      <c r="B219" s="7" t="s">
        <v>225</v>
      </c>
      <c r="C219" s="7" t="s">
        <v>12</v>
      </c>
      <c r="D219" s="7" t="s">
        <v>13</v>
      </c>
      <c r="E219" s="8">
        <v>6.0</v>
      </c>
      <c r="F219" s="8">
        <v>989.0</v>
      </c>
      <c r="G219" s="9">
        <v>32764.0</v>
      </c>
      <c r="H219" s="6">
        <v>4.0</v>
      </c>
      <c r="I219" s="6" t="s">
        <v>14</v>
      </c>
      <c r="J219" s="6" t="s">
        <v>15</v>
      </c>
      <c r="K219" s="6" t="s">
        <v>14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>
        <v>3172.0</v>
      </c>
      <c r="B220" s="7" t="s">
        <v>226</v>
      </c>
      <c r="C220" s="7" t="s">
        <v>227</v>
      </c>
      <c r="D220" s="7" t="s">
        <v>30</v>
      </c>
      <c r="E220" s="8">
        <v>7.0</v>
      </c>
      <c r="F220" s="8">
        <v>325.0</v>
      </c>
      <c r="G220" s="11">
        <v>32795.0</v>
      </c>
      <c r="H220" s="6">
        <v>4.0</v>
      </c>
      <c r="I220" s="6" t="s">
        <v>15</v>
      </c>
      <c r="J220" s="6" t="s">
        <v>14</v>
      </c>
      <c r="K220" s="6" t="s">
        <v>14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>
        <v>4800.0</v>
      </c>
      <c r="B221" s="7" t="s">
        <v>228</v>
      </c>
      <c r="C221" s="7" t="s">
        <v>95</v>
      </c>
      <c r="D221" s="7" t="s">
        <v>18</v>
      </c>
      <c r="E221" s="8">
        <v>8.0</v>
      </c>
      <c r="F221" s="8">
        <v>991.0</v>
      </c>
      <c r="G221" s="9">
        <v>27784.0</v>
      </c>
      <c r="H221" s="6">
        <v>1.0</v>
      </c>
      <c r="I221" s="6" t="s">
        <v>14</v>
      </c>
      <c r="J221" s="6" t="s">
        <v>14</v>
      </c>
      <c r="K221" s="6" t="s">
        <v>14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>
        <v>3472.0</v>
      </c>
      <c r="B222" s="7" t="s">
        <v>229</v>
      </c>
      <c r="C222" s="7" t="s">
        <v>230</v>
      </c>
      <c r="D222" s="7" t="s">
        <v>93</v>
      </c>
      <c r="E222" s="8">
        <v>11.0</v>
      </c>
      <c r="F222" s="8">
        <v>306.0</v>
      </c>
      <c r="G222" s="9">
        <v>27464.0</v>
      </c>
      <c r="H222" s="6">
        <v>1.0</v>
      </c>
      <c r="I222" s="6" t="s">
        <v>15</v>
      </c>
      <c r="J222" s="6" t="s">
        <v>14</v>
      </c>
      <c r="K222" s="6" t="s">
        <v>15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>
        <v>4297.0</v>
      </c>
      <c r="B223" s="7" t="s">
        <v>231</v>
      </c>
      <c r="C223" s="7" t="s">
        <v>48</v>
      </c>
      <c r="D223" s="7" t="s">
        <v>27</v>
      </c>
      <c r="E223" s="8">
        <v>2.0</v>
      </c>
      <c r="F223" s="8">
        <v>444.0</v>
      </c>
      <c r="G223" s="9">
        <v>30340.0</v>
      </c>
      <c r="H223" s="6">
        <v>1.0</v>
      </c>
      <c r="I223" s="6" t="s">
        <v>15</v>
      </c>
      <c r="J223" s="6" t="s">
        <v>14</v>
      </c>
      <c r="K223" s="6" t="s">
        <v>15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>
        <v>5379.0</v>
      </c>
      <c r="B224" s="7" t="s">
        <v>232</v>
      </c>
      <c r="C224" s="7" t="s">
        <v>43</v>
      </c>
      <c r="D224" s="7" t="s">
        <v>44</v>
      </c>
      <c r="E224" s="8">
        <v>13.0</v>
      </c>
      <c r="F224" s="8">
        <v>195.0</v>
      </c>
      <c r="G224" s="11">
        <v>27713.0</v>
      </c>
      <c r="H224" s="6">
        <v>5.0</v>
      </c>
      <c r="I224" s="6" t="s">
        <v>14</v>
      </c>
      <c r="J224" s="6" t="s">
        <v>15</v>
      </c>
      <c r="K224" s="6" t="s">
        <v>15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>
        <v>5307.0</v>
      </c>
      <c r="B225" s="7" t="s">
        <v>233</v>
      </c>
      <c r="C225" s="7" t="s">
        <v>17</v>
      </c>
      <c r="D225" s="7" t="s">
        <v>18</v>
      </c>
      <c r="E225" s="8">
        <v>9.0</v>
      </c>
      <c r="F225" s="8">
        <v>831.0</v>
      </c>
      <c r="G225" s="9">
        <v>22860.0</v>
      </c>
      <c r="H225" s="6">
        <v>4.0</v>
      </c>
      <c r="I225" s="6" t="s">
        <v>14</v>
      </c>
      <c r="J225" s="6" t="s">
        <v>15</v>
      </c>
      <c r="K225" s="6" t="s">
        <v>14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>
        <v>5459.0</v>
      </c>
      <c r="B226" s="7" t="s">
        <v>234</v>
      </c>
      <c r="C226" s="7" t="s">
        <v>66</v>
      </c>
      <c r="D226" s="7" t="s">
        <v>33</v>
      </c>
      <c r="E226" s="8">
        <v>3.0</v>
      </c>
      <c r="F226" s="8">
        <v>106.0</v>
      </c>
      <c r="G226" s="9">
        <v>24859.0</v>
      </c>
      <c r="H226" s="6">
        <v>8.0</v>
      </c>
      <c r="I226" s="6" t="s">
        <v>15</v>
      </c>
      <c r="J226" s="6" t="s">
        <v>15</v>
      </c>
      <c r="K226" s="6" t="s">
        <v>15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>
        <v>4124.0</v>
      </c>
      <c r="B227" s="7" t="s">
        <v>235</v>
      </c>
      <c r="C227" s="7" t="s">
        <v>236</v>
      </c>
      <c r="D227" s="7" t="s">
        <v>27</v>
      </c>
      <c r="E227" s="8">
        <v>15.0</v>
      </c>
      <c r="F227" s="8">
        <v>353.0</v>
      </c>
      <c r="G227" s="9">
        <v>22259.0</v>
      </c>
      <c r="H227" s="6">
        <v>2.0</v>
      </c>
      <c r="I227" s="6" t="s">
        <v>14</v>
      </c>
      <c r="J227" s="6" t="s">
        <v>14</v>
      </c>
      <c r="K227" s="6" t="s">
        <v>15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>
        <v>4169.0</v>
      </c>
      <c r="B228" s="7" t="s">
        <v>237</v>
      </c>
      <c r="C228" s="7" t="s">
        <v>12</v>
      </c>
      <c r="D228" s="7" t="s">
        <v>13</v>
      </c>
      <c r="E228" s="8">
        <v>4.0</v>
      </c>
      <c r="F228" s="8">
        <v>896.0</v>
      </c>
      <c r="G228" s="9">
        <v>34646.0</v>
      </c>
      <c r="H228" s="6">
        <v>7.0</v>
      </c>
      <c r="I228" s="6" t="s">
        <v>14</v>
      </c>
      <c r="J228" s="6" t="s">
        <v>15</v>
      </c>
      <c r="K228" s="6" t="s">
        <v>14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>
        <v>5400.0</v>
      </c>
      <c r="B229" s="7" t="s">
        <v>238</v>
      </c>
      <c r="C229" s="7" t="s">
        <v>88</v>
      </c>
      <c r="D229" s="7" t="s">
        <v>78</v>
      </c>
      <c r="E229" s="8">
        <v>14.0</v>
      </c>
      <c r="F229" s="8">
        <v>605.0</v>
      </c>
      <c r="G229" s="11">
        <v>33188.0</v>
      </c>
      <c r="H229" s="6">
        <v>1.0</v>
      </c>
      <c r="I229" s="6" t="s">
        <v>15</v>
      </c>
      <c r="J229" s="6" t="s">
        <v>14</v>
      </c>
      <c r="K229" s="6" t="s">
        <v>14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>
        <v>5592.0</v>
      </c>
      <c r="B230" s="7" t="s">
        <v>239</v>
      </c>
      <c r="C230" s="7" t="s">
        <v>224</v>
      </c>
      <c r="D230" s="7" t="s">
        <v>118</v>
      </c>
      <c r="E230" s="8">
        <v>6.0</v>
      </c>
      <c r="F230" s="8">
        <v>403.0</v>
      </c>
      <c r="G230" s="9">
        <v>23468.0</v>
      </c>
      <c r="H230" s="6">
        <v>5.0</v>
      </c>
      <c r="I230" s="6" t="s">
        <v>14</v>
      </c>
      <c r="J230" s="6" t="s">
        <v>15</v>
      </c>
      <c r="K230" s="6" t="s">
        <v>14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>
        <v>5563.0</v>
      </c>
      <c r="B231" s="7" t="s">
        <v>240</v>
      </c>
      <c r="C231" s="7" t="s">
        <v>95</v>
      </c>
      <c r="D231" s="7" t="s">
        <v>18</v>
      </c>
      <c r="E231" s="8">
        <v>15.0</v>
      </c>
      <c r="F231" s="8">
        <v>935.0</v>
      </c>
      <c r="G231" s="9">
        <v>33873.0</v>
      </c>
      <c r="H231" s="6">
        <v>4.0</v>
      </c>
      <c r="I231" s="6" t="s">
        <v>15</v>
      </c>
      <c r="J231" s="6" t="s">
        <v>15</v>
      </c>
      <c r="K231" s="6" t="s">
        <v>14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>
        <v>4149.0</v>
      </c>
      <c r="B232" s="7" t="s">
        <v>241</v>
      </c>
      <c r="C232" s="7" t="s">
        <v>117</v>
      </c>
      <c r="D232" s="7" t="s">
        <v>118</v>
      </c>
      <c r="E232" s="8">
        <v>4.0</v>
      </c>
      <c r="F232" s="8">
        <v>409.0</v>
      </c>
      <c r="G232" s="11">
        <v>21173.0</v>
      </c>
      <c r="H232" s="6">
        <v>3.0</v>
      </c>
      <c r="I232" s="6" t="s">
        <v>14</v>
      </c>
      <c r="J232" s="6" t="s">
        <v>14</v>
      </c>
      <c r="K232" s="6" t="s">
        <v>14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>
        <v>4421.0</v>
      </c>
      <c r="B233" s="7" t="s">
        <v>242</v>
      </c>
      <c r="C233" s="7" t="s">
        <v>70</v>
      </c>
      <c r="D233" s="7" t="s">
        <v>71</v>
      </c>
      <c r="E233" s="8">
        <v>8.0</v>
      </c>
      <c r="F233" s="8">
        <v>345.0</v>
      </c>
      <c r="G233" s="9">
        <v>20399.0</v>
      </c>
      <c r="H233" s="6">
        <v>4.0</v>
      </c>
      <c r="I233" s="6" t="s">
        <v>14</v>
      </c>
      <c r="J233" s="6" t="s">
        <v>14</v>
      </c>
      <c r="K233" s="6" t="s">
        <v>15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>
        <v>4331.0</v>
      </c>
      <c r="B234" s="7" t="s">
        <v>243</v>
      </c>
      <c r="C234" s="7" t="s">
        <v>244</v>
      </c>
      <c r="D234" s="7" t="s">
        <v>64</v>
      </c>
      <c r="E234" s="8">
        <v>15.0</v>
      </c>
      <c r="F234" s="8">
        <v>408.0</v>
      </c>
      <c r="G234" s="9">
        <v>26758.0</v>
      </c>
      <c r="H234" s="6">
        <v>7.0</v>
      </c>
      <c r="I234" s="6" t="s">
        <v>14</v>
      </c>
      <c r="J234" s="6" t="s">
        <v>15</v>
      </c>
      <c r="K234" s="6" t="s">
        <v>14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>
        <v>4660.0</v>
      </c>
      <c r="B235" s="7" t="s">
        <v>245</v>
      </c>
      <c r="C235" s="7" t="s">
        <v>12</v>
      </c>
      <c r="D235" s="7" t="s">
        <v>13</v>
      </c>
      <c r="E235" s="8">
        <v>4.0</v>
      </c>
      <c r="F235" s="8">
        <v>705.0</v>
      </c>
      <c r="G235" s="11">
        <v>28812.0</v>
      </c>
      <c r="H235" s="6">
        <v>2.0</v>
      </c>
      <c r="I235" s="6" t="s">
        <v>14</v>
      </c>
      <c r="J235" s="6" t="s">
        <v>14</v>
      </c>
      <c r="K235" s="6" t="s">
        <v>15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>
        <v>3906.0</v>
      </c>
      <c r="B236" s="7" t="s">
        <v>246</v>
      </c>
      <c r="C236" s="7" t="s">
        <v>167</v>
      </c>
      <c r="D236" s="7" t="s">
        <v>21</v>
      </c>
      <c r="E236" s="8">
        <v>2.0</v>
      </c>
      <c r="F236" s="8">
        <v>318.0</v>
      </c>
      <c r="G236" s="9">
        <v>27931.0</v>
      </c>
      <c r="H236" s="6">
        <v>3.0</v>
      </c>
      <c r="I236" s="6" t="s">
        <v>15</v>
      </c>
      <c r="J236" s="6" t="s">
        <v>14</v>
      </c>
      <c r="K236" s="6" t="s">
        <v>15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>
        <v>2774.0</v>
      </c>
      <c r="B237" s="7" t="s">
        <v>247</v>
      </c>
      <c r="C237" s="7" t="s">
        <v>155</v>
      </c>
      <c r="D237" s="7" t="s">
        <v>93</v>
      </c>
      <c r="E237" s="8">
        <v>13.0</v>
      </c>
      <c r="F237" s="8">
        <v>475.0</v>
      </c>
      <c r="G237" s="9">
        <v>20627.0</v>
      </c>
      <c r="H237" s="6">
        <v>10.0</v>
      </c>
      <c r="I237" s="6" t="s">
        <v>15</v>
      </c>
      <c r="J237" s="6" t="s">
        <v>15</v>
      </c>
      <c r="K237" s="6" t="s">
        <v>15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>
        <v>5325.0</v>
      </c>
      <c r="B238" s="7" t="s">
        <v>248</v>
      </c>
      <c r="C238" s="7" t="s">
        <v>20</v>
      </c>
      <c r="D238" s="7" t="s">
        <v>21</v>
      </c>
      <c r="E238" s="8">
        <v>15.0</v>
      </c>
      <c r="F238" s="8">
        <v>208.0</v>
      </c>
      <c r="G238" s="9">
        <v>21343.0</v>
      </c>
      <c r="H238" s="6">
        <v>6.0</v>
      </c>
      <c r="I238" s="6" t="s">
        <v>14</v>
      </c>
      <c r="J238" s="6" t="s">
        <v>14</v>
      </c>
      <c r="K238" s="6" t="s">
        <v>14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>
        <v>3604.0</v>
      </c>
      <c r="B239" s="7" t="s">
        <v>249</v>
      </c>
      <c r="C239" s="7" t="s">
        <v>12</v>
      </c>
      <c r="D239" s="7" t="s">
        <v>13</v>
      </c>
      <c r="E239" s="8">
        <v>8.0</v>
      </c>
      <c r="F239" s="8">
        <v>684.0</v>
      </c>
      <c r="G239" s="9">
        <v>34731.0</v>
      </c>
      <c r="H239" s="6">
        <v>3.0</v>
      </c>
      <c r="I239" s="6" t="s">
        <v>14</v>
      </c>
      <c r="J239" s="6" t="s">
        <v>15</v>
      </c>
      <c r="K239" s="6" t="s">
        <v>15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>
        <v>2673.0</v>
      </c>
      <c r="B240" s="7" t="s">
        <v>250</v>
      </c>
      <c r="C240" s="7" t="s">
        <v>251</v>
      </c>
      <c r="D240" s="7" t="s">
        <v>18</v>
      </c>
      <c r="E240" s="8">
        <v>6.0</v>
      </c>
      <c r="F240" s="8">
        <v>403.0</v>
      </c>
      <c r="G240" s="9">
        <v>20878.0</v>
      </c>
      <c r="H240" s="6">
        <v>10.0</v>
      </c>
      <c r="I240" s="6" t="s">
        <v>14</v>
      </c>
      <c r="J240" s="6" t="s">
        <v>14</v>
      </c>
      <c r="K240" s="6" t="s">
        <v>14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>
        <v>2826.0</v>
      </c>
      <c r="B241" s="7" t="s">
        <v>252</v>
      </c>
      <c r="C241" s="7" t="s">
        <v>12</v>
      </c>
      <c r="D241" s="7" t="s">
        <v>13</v>
      </c>
      <c r="E241" s="8">
        <v>3.0</v>
      </c>
      <c r="F241" s="8">
        <v>900.0</v>
      </c>
      <c r="G241" s="9">
        <v>28734.0</v>
      </c>
      <c r="H241" s="6">
        <v>2.0</v>
      </c>
      <c r="I241" s="6" t="s">
        <v>14</v>
      </c>
      <c r="J241" s="6" t="s">
        <v>14</v>
      </c>
      <c r="K241" s="6" t="s">
        <v>14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>
        <v>4735.0</v>
      </c>
      <c r="B242" s="7" t="s">
        <v>253</v>
      </c>
      <c r="C242" s="7" t="s">
        <v>70</v>
      </c>
      <c r="D242" s="7" t="s">
        <v>71</v>
      </c>
      <c r="E242" s="8">
        <v>13.0</v>
      </c>
      <c r="F242" s="8">
        <v>294.0</v>
      </c>
      <c r="G242" s="9">
        <v>23949.0</v>
      </c>
      <c r="H242" s="6">
        <v>7.0</v>
      </c>
      <c r="I242" s="6" t="s">
        <v>14</v>
      </c>
      <c r="J242" s="6" t="s">
        <v>14</v>
      </c>
      <c r="K242" s="6" t="s">
        <v>15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>
        <v>2546.0</v>
      </c>
      <c r="B243" s="7" t="s">
        <v>254</v>
      </c>
      <c r="C243" s="7" t="s">
        <v>41</v>
      </c>
      <c r="D243" s="7" t="s">
        <v>27</v>
      </c>
      <c r="E243" s="8">
        <v>15.0</v>
      </c>
      <c r="F243" s="8">
        <v>382.0</v>
      </c>
      <c r="G243" s="9">
        <v>26356.0</v>
      </c>
      <c r="H243" s="6">
        <v>4.0</v>
      </c>
      <c r="I243" s="6" t="s">
        <v>14</v>
      </c>
      <c r="J243" s="6" t="s">
        <v>14</v>
      </c>
      <c r="K243" s="6" t="s">
        <v>15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>
        <v>2509.0</v>
      </c>
      <c r="B244" s="7" t="s">
        <v>255</v>
      </c>
      <c r="C244" s="7" t="s">
        <v>107</v>
      </c>
      <c r="D244" s="7" t="s">
        <v>44</v>
      </c>
      <c r="E244" s="8">
        <v>13.0</v>
      </c>
      <c r="F244" s="8">
        <v>606.0</v>
      </c>
      <c r="G244" s="9">
        <v>27342.0</v>
      </c>
      <c r="H244" s="6">
        <v>9.0</v>
      </c>
      <c r="I244" s="6" t="s">
        <v>15</v>
      </c>
      <c r="J244" s="6" t="s">
        <v>15</v>
      </c>
      <c r="K244" s="6" t="s">
        <v>15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>
        <v>2851.0</v>
      </c>
      <c r="B245" s="7" t="s">
        <v>256</v>
      </c>
      <c r="C245" s="7" t="s">
        <v>145</v>
      </c>
      <c r="D245" s="7" t="s">
        <v>18</v>
      </c>
      <c r="E245" s="8">
        <v>12.0</v>
      </c>
      <c r="F245" s="8">
        <v>735.0</v>
      </c>
      <c r="G245" s="9">
        <v>34216.0</v>
      </c>
      <c r="H245" s="6">
        <v>4.0</v>
      </c>
      <c r="I245" s="6" t="s">
        <v>15</v>
      </c>
      <c r="J245" s="6" t="s">
        <v>15</v>
      </c>
      <c r="K245" s="6" t="s">
        <v>15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>
        <v>4932.0</v>
      </c>
      <c r="B246" s="7" t="s">
        <v>257</v>
      </c>
      <c r="C246" s="7" t="s">
        <v>20</v>
      </c>
      <c r="D246" s="7" t="s">
        <v>21</v>
      </c>
      <c r="E246" s="8">
        <v>13.0</v>
      </c>
      <c r="F246" s="8">
        <v>12.0</v>
      </c>
      <c r="G246" s="9">
        <v>27620.0</v>
      </c>
      <c r="H246" s="6">
        <v>6.0</v>
      </c>
      <c r="I246" s="6" t="s">
        <v>15</v>
      </c>
      <c r="J246" s="6" t="s">
        <v>14</v>
      </c>
      <c r="K246" s="6" t="s">
        <v>15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>
        <v>2572.0</v>
      </c>
      <c r="B247" s="7" t="s">
        <v>258</v>
      </c>
      <c r="C247" s="7" t="s">
        <v>163</v>
      </c>
      <c r="D247" s="7" t="s">
        <v>18</v>
      </c>
      <c r="E247" s="8">
        <v>5.0</v>
      </c>
      <c r="F247" s="8">
        <v>713.0</v>
      </c>
      <c r="G247" s="9">
        <v>26495.0</v>
      </c>
      <c r="H247" s="6">
        <v>3.0</v>
      </c>
      <c r="I247" s="6" t="s">
        <v>14</v>
      </c>
      <c r="J247" s="6" t="s">
        <v>14</v>
      </c>
      <c r="K247" s="6" t="s">
        <v>15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>
        <v>5136.0</v>
      </c>
      <c r="B248" s="7" t="s">
        <v>259</v>
      </c>
      <c r="C248" s="7" t="s">
        <v>236</v>
      </c>
      <c r="D248" s="7" t="s">
        <v>27</v>
      </c>
      <c r="E248" s="8">
        <v>7.0</v>
      </c>
      <c r="F248" s="8">
        <v>226.0</v>
      </c>
      <c r="G248" s="9">
        <v>23802.0</v>
      </c>
      <c r="H248" s="6">
        <v>7.0</v>
      </c>
      <c r="I248" s="6" t="s">
        <v>15</v>
      </c>
      <c r="J248" s="6" t="s">
        <v>14</v>
      </c>
      <c r="K248" s="6" t="s">
        <v>15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>
        <v>3669.0</v>
      </c>
      <c r="B249" s="7" t="s">
        <v>260</v>
      </c>
      <c r="C249" s="7" t="s">
        <v>43</v>
      </c>
      <c r="D249" s="7" t="s">
        <v>44</v>
      </c>
      <c r="E249" s="8">
        <v>9.0</v>
      </c>
      <c r="F249" s="8">
        <v>939.0</v>
      </c>
      <c r="G249" s="9">
        <v>30949.0</v>
      </c>
      <c r="H249" s="6">
        <v>2.0</v>
      </c>
      <c r="I249" s="6" t="s">
        <v>15</v>
      </c>
      <c r="J249" s="6" t="s">
        <v>14</v>
      </c>
      <c r="K249" s="6" t="s">
        <v>15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>
        <v>4705.0</v>
      </c>
      <c r="B250" s="7" t="s">
        <v>261</v>
      </c>
      <c r="C250" s="7" t="s">
        <v>38</v>
      </c>
      <c r="D250" s="7" t="s">
        <v>39</v>
      </c>
      <c r="E250" s="8">
        <v>1.0</v>
      </c>
      <c r="F250" s="8">
        <v>718.0</v>
      </c>
      <c r="G250" s="9">
        <v>20732.0</v>
      </c>
      <c r="H250" s="6">
        <v>8.0</v>
      </c>
      <c r="I250" s="6" t="s">
        <v>14</v>
      </c>
      <c r="J250" s="6" t="s">
        <v>14</v>
      </c>
      <c r="K250" s="6" t="s">
        <v>14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>
        <v>3032.0</v>
      </c>
      <c r="B251" s="7" t="s">
        <v>262</v>
      </c>
      <c r="C251" s="7" t="s">
        <v>167</v>
      </c>
      <c r="D251" s="7" t="s">
        <v>21</v>
      </c>
      <c r="E251" s="8">
        <v>3.0</v>
      </c>
      <c r="F251" s="8">
        <v>803.0</v>
      </c>
      <c r="G251" s="9">
        <v>21965.0</v>
      </c>
      <c r="H251" s="6">
        <v>8.0</v>
      </c>
      <c r="I251" s="6" t="s">
        <v>14</v>
      </c>
      <c r="J251" s="6" t="s">
        <v>14</v>
      </c>
      <c r="K251" s="6" t="s">
        <v>14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>
        <v>5222.0</v>
      </c>
      <c r="B252" s="7" t="s">
        <v>263</v>
      </c>
      <c r="C252" s="7" t="s">
        <v>140</v>
      </c>
      <c r="D252" s="7" t="s">
        <v>39</v>
      </c>
      <c r="E252" s="8">
        <v>7.0</v>
      </c>
      <c r="F252" s="8">
        <v>340.0</v>
      </c>
      <c r="G252" s="9">
        <v>20134.0</v>
      </c>
      <c r="H252" s="6">
        <v>3.0</v>
      </c>
      <c r="I252" s="6" t="s">
        <v>14</v>
      </c>
      <c r="J252" s="6" t="s">
        <v>15</v>
      </c>
      <c r="K252" s="6" t="s">
        <v>14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>
        <v>3091.0</v>
      </c>
      <c r="B253" s="7" t="s">
        <v>264</v>
      </c>
      <c r="C253" s="7" t="s">
        <v>12</v>
      </c>
      <c r="D253" s="7" t="s">
        <v>13</v>
      </c>
      <c r="E253" s="8">
        <v>7.0</v>
      </c>
      <c r="F253" s="8">
        <v>463.0</v>
      </c>
      <c r="G253" s="9">
        <v>26018.0</v>
      </c>
      <c r="H253" s="6">
        <v>4.0</v>
      </c>
      <c r="I253" s="6" t="s">
        <v>14</v>
      </c>
      <c r="J253" s="6" t="s">
        <v>15</v>
      </c>
      <c r="K253" s="6" t="s">
        <v>14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>
        <v>3363.0</v>
      </c>
      <c r="B254" s="7" t="s">
        <v>265</v>
      </c>
      <c r="C254" s="7" t="s">
        <v>84</v>
      </c>
      <c r="D254" s="7" t="s">
        <v>21</v>
      </c>
      <c r="E254" s="8">
        <v>5.0</v>
      </c>
      <c r="F254" s="8">
        <v>58.0</v>
      </c>
      <c r="G254" s="9">
        <v>22159.0</v>
      </c>
      <c r="H254" s="6">
        <v>1.0</v>
      </c>
      <c r="I254" s="6" t="s">
        <v>14</v>
      </c>
      <c r="J254" s="6" t="s">
        <v>15</v>
      </c>
      <c r="K254" s="6" t="s">
        <v>15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>
        <v>5122.0</v>
      </c>
      <c r="B255" s="7" t="s">
        <v>266</v>
      </c>
      <c r="C255" s="7" t="s">
        <v>244</v>
      </c>
      <c r="D255" s="7" t="s">
        <v>64</v>
      </c>
      <c r="E255" s="8">
        <v>9.0</v>
      </c>
      <c r="F255" s="8">
        <v>308.0</v>
      </c>
      <c r="G255" s="9">
        <v>28756.0</v>
      </c>
      <c r="H255" s="6">
        <v>1.0</v>
      </c>
      <c r="I255" s="6" t="s">
        <v>15</v>
      </c>
      <c r="J255" s="6" t="s">
        <v>14</v>
      </c>
      <c r="K255" s="6" t="s">
        <v>14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>
        <v>2400.0</v>
      </c>
      <c r="B256" s="7" t="s">
        <v>267</v>
      </c>
      <c r="C256" s="7" t="s">
        <v>113</v>
      </c>
      <c r="D256" s="7" t="s">
        <v>105</v>
      </c>
      <c r="E256" s="8">
        <v>2.0</v>
      </c>
      <c r="F256" s="8">
        <v>54.0</v>
      </c>
      <c r="G256" s="9">
        <v>27199.0</v>
      </c>
      <c r="H256" s="6">
        <v>2.0</v>
      </c>
      <c r="I256" s="6" t="s">
        <v>14</v>
      </c>
      <c r="J256" s="6" t="s">
        <v>15</v>
      </c>
      <c r="K256" s="6" t="s">
        <v>14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>
        <v>3372.0</v>
      </c>
      <c r="B257" s="7" t="s">
        <v>268</v>
      </c>
      <c r="C257" s="7" t="s">
        <v>26</v>
      </c>
      <c r="D257" s="7" t="s">
        <v>27</v>
      </c>
      <c r="E257" s="8">
        <v>5.0</v>
      </c>
      <c r="F257" s="8">
        <v>749.0</v>
      </c>
      <c r="G257" s="9">
        <v>31385.0</v>
      </c>
      <c r="H257" s="6">
        <v>9.0</v>
      </c>
      <c r="I257" s="6" t="s">
        <v>15</v>
      </c>
      <c r="J257" s="6" t="s">
        <v>15</v>
      </c>
      <c r="K257" s="6" t="s">
        <v>15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>
        <v>3358.0</v>
      </c>
      <c r="B258" s="7" t="s">
        <v>269</v>
      </c>
      <c r="C258" s="7" t="s">
        <v>104</v>
      </c>
      <c r="D258" s="7" t="s">
        <v>105</v>
      </c>
      <c r="E258" s="8">
        <v>2.0</v>
      </c>
      <c r="F258" s="8">
        <v>272.0</v>
      </c>
      <c r="G258" s="11">
        <v>20787.0</v>
      </c>
      <c r="H258" s="6">
        <v>6.0</v>
      </c>
      <c r="I258" s="6" t="s">
        <v>15</v>
      </c>
      <c r="J258" s="6" t="s">
        <v>14</v>
      </c>
      <c r="K258" s="6" t="s">
        <v>15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>
        <v>3936.0</v>
      </c>
      <c r="B259" s="7" t="s">
        <v>270</v>
      </c>
      <c r="C259" s="7" t="s">
        <v>20</v>
      </c>
      <c r="D259" s="7" t="s">
        <v>21</v>
      </c>
      <c r="E259" s="8">
        <v>14.0</v>
      </c>
      <c r="F259" s="8">
        <v>245.0</v>
      </c>
      <c r="G259" s="9">
        <v>34810.0</v>
      </c>
      <c r="H259" s="6">
        <v>8.0</v>
      </c>
      <c r="I259" s="6" t="s">
        <v>15</v>
      </c>
      <c r="J259" s="6" t="s">
        <v>14</v>
      </c>
      <c r="K259" s="6" t="s">
        <v>15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>
        <v>3190.0</v>
      </c>
      <c r="B260" s="7" t="s">
        <v>271</v>
      </c>
      <c r="C260" s="7" t="s">
        <v>23</v>
      </c>
      <c r="D260" s="7" t="s">
        <v>24</v>
      </c>
      <c r="E260" s="8">
        <v>14.0</v>
      </c>
      <c r="F260" s="8">
        <v>356.0</v>
      </c>
      <c r="G260" s="9">
        <v>31433.0</v>
      </c>
      <c r="H260" s="6">
        <v>9.0</v>
      </c>
      <c r="I260" s="6" t="s">
        <v>14</v>
      </c>
      <c r="J260" s="6" t="s">
        <v>14</v>
      </c>
      <c r="K260" s="6" t="s">
        <v>15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>
        <v>5531.0</v>
      </c>
      <c r="B261" s="7" t="s">
        <v>272</v>
      </c>
      <c r="C261" s="7" t="s">
        <v>273</v>
      </c>
      <c r="D261" s="7" t="s">
        <v>118</v>
      </c>
      <c r="E261" s="8">
        <v>1.0</v>
      </c>
      <c r="F261" s="8">
        <v>699.0</v>
      </c>
      <c r="G261" s="11">
        <v>27016.0</v>
      </c>
      <c r="H261" s="6">
        <v>6.0</v>
      </c>
      <c r="I261" s="6" t="s">
        <v>15</v>
      </c>
      <c r="J261" s="6" t="s">
        <v>14</v>
      </c>
      <c r="K261" s="6" t="s">
        <v>14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>
        <v>4572.0</v>
      </c>
      <c r="B262" s="7" t="s">
        <v>274</v>
      </c>
      <c r="C262" s="7" t="s">
        <v>97</v>
      </c>
      <c r="D262" s="7" t="s">
        <v>13</v>
      </c>
      <c r="E262" s="8">
        <v>14.0</v>
      </c>
      <c r="F262" s="8">
        <v>921.0</v>
      </c>
      <c r="G262" s="9">
        <v>26857.0</v>
      </c>
      <c r="H262" s="6">
        <v>5.0</v>
      </c>
      <c r="I262" s="6" t="s">
        <v>14</v>
      </c>
      <c r="J262" s="6" t="s">
        <v>14</v>
      </c>
      <c r="K262" s="6" t="s">
        <v>15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>
        <v>4576.0</v>
      </c>
      <c r="B263" s="7" t="s">
        <v>275</v>
      </c>
      <c r="C263" s="7" t="s">
        <v>97</v>
      </c>
      <c r="D263" s="7" t="s">
        <v>13</v>
      </c>
      <c r="E263" s="8">
        <v>5.0</v>
      </c>
      <c r="F263" s="8">
        <v>349.0</v>
      </c>
      <c r="G263" s="9">
        <v>24372.0</v>
      </c>
      <c r="H263" s="6">
        <v>6.0</v>
      </c>
      <c r="I263" s="6" t="s">
        <v>14</v>
      </c>
      <c r="J263" s="6" t="s">
        <v>15</v>
      </c>
      <c r="K263" s="6" t="s">
        <v>14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>
        <v>5485.0</v>
      </c>
      <c r="B264" s="7" t="s">
        <v>276</v>
      </c>
      <c r="C264" s="7" t="s">
        <v>95</v>
      </c>
      <c r="D264" s="7" t="s">
        <v>18</v>
      </c>
      <c r="E264" s="8">
        <v>10.0</v>
      </c>
      <c r="F264" s="8">
        <v>986.0</v>
      </c>
      <c r="G264" s="9">
        <v>34098.0</v>
      </c>
      <c r="H264" s="6">
        <v>5.0</v>
      </c>
      <c r="I264" s="6" t="s">
        <v>15</v>
      </c>
      <c r="J264" s="6" t="s">
        <v>14</v>
      </c>
      <c r="K264" s="6" t="s">
        <v>14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>
        <v>4301.0</v>
      </c>
      <c r="B265" s="7" t="s">
        <v>277</v>
      </c>
      <c r="C265" s="7" t="s">
        <v>20</v>
      </c>
      <c r="D265" s="7" t="s">
        <v>21</v>
      </c>
      <c r="E265" s="8">
        <v>15.0</v>
      </c>
      <c r="F265" s="8">
        <v>592.0</v>
      </c>
      <c r="G265" s="9">
        <v>32256.0</v>
      </c>
      <c r="H265" s="6">
        <v>2.0</v>
      </c>
      <c r="I265" s="6" t="s">
        <v>15</v>
      </c>
      <c r="J265" s="6" t="s">
        <v>15</v>
      </c>
      <c r="K265" s="6" t="s">
        <v>15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>
        <v>5491.0</v>
      </c>
      <c r="B266" s="7" t="s">
        <v>278</v>
      </c>
      <c r="C266" s="7" t="s">
        <v>17</v>
      </c>
      <c r="D266" s="7" t="s">
        <v>18</v>
      </c>
      <c r="E266" s="8">
        <v>6.0</v>
      </c>
      <c r="F266" s="8">
        <v>779.0</v>
      </c>
      <c r="G266" s="9">
        <v>28354.0</v>
      </c>
      <c r="H266" s="6">
        <v>9.0</v>
      </c>
      <c r="I266" s="6" t="s">
        <v>15</v>
      </c>
      <c r="J266" s="6" t="s">
        <v>15</v>
      </c>
      <c r="K266" s="6" t="s">
        <v>14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>
        <v>4233.0</v>
      </c>
      <c r="B267" s="7" t="s">
        <v>279</v>
      </c>
      <c r="C267" s="7" t="s">
        <v>41</v>
      </c>
      <c r="D267" s="7" t="s">
        <v>27</v>
      </c>
      <c r="E267" s="8">
        <v>5.0</v>
      </c>
      <c r="F267" s="8">
        <v>973.0</v>
      </c>
      <c r="G267" s="9">
        <v>30024.0</v>
      </c>
      <c r="H267" s="6">
        <v>6.0</v>
      </c>
      <c r="I267" s="6" t="s">
        <v>15</v>
      </c>
      <c r="J267" s="6" t="s">
        <v>15</v>
      </c>
      <c r="K267" s="6" t="s">
        <v>15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>
        <v>4834.0</v>
      </c>
      <c r="B268" s="7" t="s">
        <v>280</v>
      </c>
      <c r="C268" s="7" t="s">
        <v>281</v>
      </c>
      <c r="D268" s="7" t="s">
        <v>44</v>
      </c>
      <c r="E268" s="8">
        <v>8.0</v>
      </c>
      <c r="F268" s="8">
        <v>274.0</v>
      </c>
      <c r="G268" s="9">
        <v>29561.0</v>
      </c>
      <c r="H268" s="6">
        <v>1.0</v>
      </c>
      <c r="I268" s="6" t="s">
        <v>15</v>
      </c>
      <c r="J268" s="6" t="s">
        <v>14</v>
      </c>
      <c r="K268" s="6" t="s">
        <v>14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>
        <v>3068.0</v>
      </c>
      <c r="B269" s="7" t="s">
        <v>282</v>
      </c>
      <c r="C269" s="7" t="s">
        <v>140</v>
      </c>
      <c r="D269" s="7" t="s">
        <v>39</v>
      </c>
      <c r="E269" s="8">
        <v>4.0</v>
      </c>
      <c r="F269" s="8">
        <v>997.0</v>
      </c>
      <c r="G269" s="9">
        <v>23040.0</v>
      </c>
      <c r="H269" s="6">
        <v>4.0</v>
      </c>
      <c r="I269" s="6" t="s">
        <v>15</v>
      </c>
      <c r="J269" s="6" t="s">
        <v>15</v>
      </c>
      <c r="K269" s="6" t="s">
        <v>15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>
        <v>5553.0</v>
      </c>
      <c r="B270" s="7" t="s">
        <v>283</v>
      </c>
      <c r="C270" s="7" t="s">
        <v>17</v>
      </c>
      <c r="D270" s="7" t="s">
        <v>18</v>
      </c>
      <c r="E270" s="8">
        <v>10.0</v>
      </c>
      <c r="F270" s="8">
        <v>628.0</v>
      </c>
      <c r="G270" s="9">
        <v>31500.0</v>
      </c>
      <c r="H270" s="6">
        <v>10.0</v>
      </c>
      <c r="I270" s="6" t="s">
        <v>15</v>
      </c>
      <c r="J270" s="6" t="s">
        <v>14</v>
      </c>
      <c r="K270" s="6" t="s">
        <v>15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>
        <v>4699.0</v>
      </c>
      <c r="B271" s="7" t="s">
        <v>284</v>
      </c>
      <c r="C271" s="7" t="s">
        <v>17</v>
      </c>
      <c r="D271" s="7" t="s">
        <v>18</v>
      </c>
      <c r="E271" s="8">
        <v>13.0</v>
      </c>
      <c r="F271" s="8">
        <v>487.0</v>
      </c>
      <c r="G271" s="9">
        <v>34854.0</v>
      </c>
      <c r="H271" s="6">
        <v>2.0</v>
      </c>
      <c r="I271" s="6" t="s">
        <v>15</v>
      </c>
      <c r="J271" s="6" t="s">
        <v>14</v>
      </c>
      <c r="K271" s="6" t="s">
        <v>14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>
        <v>5443.0</v>
      </c>
      <c r="B272" s="7" t="s">
        <v>285</v>
      </c>
      <c r="C272" s="7" t="s">
        <v>286</v>
      </c>
      <c r="D272" s="7" t="s">
        <v>78</v>
      </c>
      <c r="E272" s="8">
        <v>9.0</v>
      </c>
      <c r="F272" s="8">
        <v>190.0</v>
      </c>
      <c r="G272" s="9">
        <v>29642.0</v>
      </c>
      <c r="H272" s="6">
        <v>3.0</v>
      </c>
      <c r="I272" s="6" t="s">
        <v>14</v>
      </c>
      <c r="J272" s="6" t="s">
        <v>15</v>
      </c>
      <c r="K272" s="6" t="s">
        <v>14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>
        <v>4246.0</v>
      </c>
      <c r="B273" s="7" t="s">
        <v>287</v>
      </c>
      <c r="C273" s="7" t="s">
        <v>155</v>
      </c>
      <c r="D273" s="7" t="s">
        <v>93</v>
      </c>
      <c r="E273" s="8">
        <v>6.0</v>
      </c>
      <c r="F273" s="8">
        <v>8.0</v>
      </c>
      <c r="G273" s="11">
        <v>24103.0</v>
      </c>
      <c r="H273" s="6">
        <v>7.0</v>
      </c>
      <c r="I273" s="6" t="s">
        <v>14</v>
      </c>
      <c r="J273" s="6" t="s">
        <v>15</v>
      </c>
      <c r="K273" s="6" t="s">
        <v>14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>
        <v>4353.0</v>
      </c>
      <c r="B274" s="7" t="s">
        <v>288</v>
      </c>
      <c r="C274" s="7" t="s">
        <v>12</v>
      </c>
      <c r="D274" s="7" t="s">
        <v>13</v>
      </c>
      <c r="E274" s="8">
        <v>13.0</v>
      </c>
      <c r="F274" s="8">
        <v>47.0</v>
      </c>
      <c r="G274" s="9">
        <v>25395.0</v>
      </c>
      <c r="H274" s="6">
        <v>4.0</v>
      </c>
      <c r="I274" s="6" t="s">
        <v>14</v>
      </c>
      <c r="J274" s="6" t="s">
        <v>15</v>
      </c>
      <c r="K274" s="6" t="s">
        <v>15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>
        <v>3700.0</v>
      </c>
      <c r="B275" s="7" t="s">
        <v>289</v>
      </c>
      <c r="C275" s="7" t="s">
        <v>23</v>
      </c>
      <c r="D275" s="7" t="s">
        <v>24</v>
      </c>
      <c r="E275" s="8">
        <v>5.0</v>
      </c>
      <c r="F275" s="8">
        <v>757.0</v>
      </c>
      <c r="G275" s="11">
        <v>21106.0</v>
      </c>
      <c r="H275" s="6">
        <v>3.0</v>
      </c>
      <c r="I275" s="6" t="s">
        <v>14</v>
      </c>
      <c r="J275" s="6" t="s">
        <v>15</v>
      </c>
      <c r="K275" s="6" t="s">
        <v>14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>
        <v>3685.0</v>
      </c>
      <c r="B276" s="7" t="s">
        <v>290</v>
      </c>
      <c r="C276" s="7" t="s">
        <v>23</v>
      </c>
      <c r="D276" s="7" t="s">
        <v>24</v>
      </c>
      <c r="E276" s="8">
        <v>7.0</v>
      </c>
      <c r="F276" s="8">
        <v>317.0</v>
      </c>
      <c r="G276" s="9">
        <v>25825.0</v>
      </c>
      <c r="H276" s="6">
        <v>9.0</v>
      </c>
      <c r="I276" s="6" t="s">
        <v>15</v>
      </c>
      <c r="J276" s="6" t="s">
        <v>15</v>
      </c>
      <c r="K276" s="6" t="s">
        <v>14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>
        <v>2509.0</v>
      </c>
      <c r="B277" s="7" t="s">
        <v>291</v>
      </c>
      <c r="C277" s="7" t="s">
        <v>26</v>
      </c>
      <c r="D277" s="7" t="s">
        <v>27</v>
      </c>
      <c r="E277" s="8">
        <v>8.0</v>
      </c>
      <c r="F277" s="8">
        <v>19.0</v>
      </c>
      <c r="G277" s="9">
        <v>33392.0</v>
      </c>
      <c r="H277" s="6">
        <v>6.0</v>
      </c>
      <c r="I277" s="6" t="s">
        <v>14</v>
      </c>
      <c r="J277" s="6" t="s">
        <v>15</v>
      </c>
      <c r="K277" s="6" t="s">
        <v>14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>
        <v>2795.0</v>
      </c>
      <c r="B278" s="7" t="s">
        <v>292</v>
      </c>
      <c r="C278" s="7" t="s">
        <v>133</v>
      </c>
      <c r="D278" s="7" t="s">
        <v>24</v>
      </c>
      <c r="E278" s="8">
        <v>6.0</v>
      </c>
      <c r="F278" s="8">
        <v>955.0</v>
      </c>
      <c r="G278" s="9">
        <v>25427.0</v>
      </c>
      <c r="H278" s="6">
        <v>8.0</v>
      </c>
      <c r="I278" s="6" t="s">
        <v>14</v>
      </c>
      <c r="J278" s="6" t="s">
        <v>15</v>
      </c>
      <c r="K278" s="6" t="s">
        <v>14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>
        <v>2496.0</v>
      </c>
      <c r="B279" s="7" t="s">
        <v>293</v>
      </c>
      <c r="C279" s="7" t="s">
        <v>84</v>
      </c>
      <c r="D279" s="7" t="s">
        <v>21</v>
      </c>
      <c r="E279" s="8">
        <v>9.0</v>
      </c>
      <c r="F279" s="8">
        <v>314.0</v>
      </c>
      <c r="G279" s="9">
        <v>31141.0</v>
      </c>
      <c r="H279" s="6">
        <v>4.0</v>
      </c>
      <c r="I279" s="6" t="s">
        <v>15</v>
      </c>
      <c r="J279" s="6" t="s">
        <v>15</v>
      </c>
      <c r="K279" s="6" t="s">
        <v>14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>
        <v>3004.0</v>
      </c>
      <c r="B280" s="7" t="s">
        <v>294</v>
      </c>
      <c r="C280" s="7" t="s">
        <v>20</v>
      </c>
      <c r="D280" s="7" t="s">
        <v>21</v>
      </c>
      <c r="E280" s="8">
        <v>3.0</v>
      </c>
      <c r="F280" s="8">
        <v>614.0</v>
      </c>
      <c r="G280" s="9">
        <v>31755.0</v>
      </c>
      <c r="H280" s="6">
        <v>4.0</v>
      </c>
      <c r="I280" s="6" t="s">
        <v>15</v>
      </c>
      <c r="J280" s="6" t="s">
        <v>14</v>
      </c>
      <c r="K280" s="6" t="s">
        <v>14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>
        <v>2330.0</v>
      </c>
      <c r="B281" s="7" t="s">
        <v>295</v>
      </c>
      <c r="C281" s="7" t="s">
        <v>82</v>
      </c>
      <c r="D281" s="7" t="s">
        <v>33</v>
      </c>
      <c r="E281" s="8">
        <v>9.0</v>
      </c>
      <c r="F281" s="8">
        <v>669.0</v>
      </c>
      <c r="G281" s="9">
        <v>27006.0</v>
      </c>
      <c r="H281" s="6">
        <v>4.0</v>
      </c>
      <c r="I281" s="6" t="s">
        <v>15</v>
      </c>
      <c r="J281" s="6" t="s">
        <v>14</v>
      </c>
      <c r="K281" s="6" t="s">
        <v>14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>
        <v>4858.0</v>
      </c>
      <c r="B282" s="7" t="s">
        <v>296</v>
      </c>
      <c r="C282" s="7" t="s">
        <v>297</v>
      </c>
      <c r="D282" s="7" t="s">
        <v>53</v>
      </c>
      <c r="E282" s="8">
        <v>7.0</v>
      </c>
      <c r="F282" s="8">
        <v>149.0</v>
      </c>
      <c r="G282" s="9">
        <v>28021.0</v>
      </c>
      <c r="H282" s="6">
        <v>8.0</v>
      </c>
      <c r="I282" s="6" t="s">
        <v>15</v>
      </c>
      <c r="J282" s="6" t="s">
        <v>14</v>
      </c>
      <c r="K282" s="6" t="s">
        <v>15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>
        <v>5256.0</v>
      </c>
      <c r="B283" s="7" t="s">
        <v>298</v>
      </c>
      <c r="C283" s="7" t="s">
        <v>32</v>
      </c>
      <c r="D283" s="7" t="s">
        <v>33</v>
      </c>
      <c r="E283" s="8">
        <v>14.0</v>
      </c>
      <c r="F283" s="8">
        <v>353.0</v>
      </c>
      <c r="G283" s="9">
        <v>23160.0</v>
      </c>
      <c r="H283" s="6">
        <v>9.0</v>
      </c>
      <c r="I283" s="6" t="s">
        <v>14</v>
      </c>
      <c r="J283" s="6" t="s">
        <v>14</v>
      </c>
      <c r="K283" s="6" t="s">
        <v>14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>
        <v>3894.0</v>
      </c>
      <c r="B284" s="7" t="s">
        <v>299</v>
      </c>
      <c r="C284" s="7" t="s">
        <v>300</v>
      </c>
      <c r="D284" s="7" t="s">
        <v>44</v>
      </c>
      <c r="E284" s="8">
        <v>11.0</v>
      </c>
      <c r="F284" s="8">
        <v>121.0</v>
      </c>
      <c r="G284" s="9">
        <v>27270.0</v>
      </c>
      <c r="H284" s="6">
        <v>1.0</v>
      </c>
      <c r="I284" s="6" t="s">
        <v>15</v>
      </c>
      <c r="J284" s="6" t="s">
        <v>15</v>
      </c>
      <c r="K284" s="6" t="s">
        <v>14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>
        <v>2500.0</v>
      </c>
      <c r="B285" s="7" t="s">
        <v>301</v>
      </c>
      <c r="C285" s="7" t="s">
        <v>86</v>
      </c>
      <c r="D285" s="7" t="s">
        <v>33</v>
      </c>
      <c r="E285" s="8">
        <v>13.0</v>
      </c>
      <c r="F285" s="8">
        <v>424.0</v>
      </c>
      <c r="G285" s="9">
        <v>27642.0</v>
      </c>
      <c r="H285" s="6">
        <v>1.0</v>
      </c>
      <c r="I285" s="6" t="s">
        <v>14</v>
      </c>
      <c r="J285" s="6" t="s">
        <v>14</v>
      </c>
      <c r="K285" s="6" t="s">
        <v>14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>
        <v>3488.0</v>
      </c>
      <c r="B286" s="7" t="s">
        <v>302</v>
      </c>
      <c r="C286" s="7" t="s">
        <v>244</v>
      </c>
      <c r="D286" s="7" t="s">
        <v>64</v>
      </c>
      <c r="E286" s="8">
        <v>11.0</v>
      </c>
      <c r="F286" s="8">
        <v>677.0</v>
      </c>
      <c r="G286" s="9">
        <v>27366.0</v>
      </c>
      <c r="H286" s="6">
        <v>8.0</v>
      </c>
      <c r="I286" s="6" t="s">
        <v>14</v>
      </c>
      <c r="J286" s="6" t="s">
        <v>14</v>
      </c>
      <c r="K286" s="6" t="s">
        <v>14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>
        <v>2639.0</v>
      </c>
      <c r="B287" s="7" t="s">
        <v>303</v>
      </c>
      <c r="C287" s="7" t="s">
        <v>97</v>
      </c>
      <c r="D287" s="7" t="s">
        <v>13</v>
      </c>
      <c r="E287" s="8">
        <v>8.0</v>
      </c>
      <c r="F287" s="8">
        <v>738.0</v>
      </c>
      <c r="G287" s="11">
        <v>26625.0</v>
      </c>
      <c r="H287" s="6">
        <v>10.0</v>
      </c>
      <c r="I287" s="6" t="s">
        <v>15</v>
      </c>
      <c r="J287" s="6" t="s">
        <v>15</v>
      </c>
      <c r="K287" s="6" t="s">
        <v>14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>
        <v>4622.0</v>
      </c>
      <c r="B288" s="7" t="s">
        <v>304</v>
      </c>
      <c r="C288" s="7" t="s">
        <v>20</v>
      </c>
      <c r="D288" s="7" t="s">
        <v>21</v>
      </c>
      <c r="E288" s="8">
        <v>6.0</v>
      </c>
      <c r="F288" s="8">
        <v>909.0</v>
      </c>
      <c r="G288" s="9">
        <v>32184.0</v>
      </c>
      <c r="H288" s="6">
        <v>10.0</v>
      </c>
      <c r="I288" s="6" t="s">
        <v>14</v>
      </c>
      <c r="J288" s="6" t="s">
        <v>15</v>
      </c>
      <c r="K288" s="6" t="s">
        <v>14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>
        <v>2891.0</v>
      </c>
      <c r="B289" s="7" t="s">
        <v>305</v>
      </c>
      <c r="C289" s="7" t="s">
        <v>95</v>
      </c>
      <c r="D289" s="7" t="s">
        <v>18</v>
      </c>
      <c r="E289" s="8">
        <v>9.0</v>
      </c>
      <c r="F289" s="8">
        <v>517.0</v>
      </c>
      <c r="G289" s="9">
        <v>23346.0</v>
      </c>
      <c r="H289" s="6">
        <v>9.0</v>
      </c>
      <c r="I289" s="6" t="s">
        <v>15</v>
      </c>
      <c r="J289" s="6" t="s">
        <v>15</v>
      </c>
      <c r="K289" s="6" t="s">
        <v>15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>
        <v>4981.0</v>
      </c>
      <c r="B290" s="7" t="s">
        <v>306</v>
      </c>
      <c r="C290" s="7" t="s">
        <v>236</v>
      </c>
      <c r="D290" s="7" t="s">
        <v>27</v>
      </c>
      <c r="E290" s="8">
        <v>15.0</v>
      </c>
      <c r="F290" s="8">
        <v>136.0</v>
      </c>
      <c r="G290" s="9">
        <v>24661.0</v>
      </c>
      <c r="H290" s="6">
        <v>8.0</v>
      </c>
      <c r="I290" s="6" t="s">
        <v>14</v>
      </c>
      <c r="J290" s="6" t="s">
        <v>15</v>
      </c>
      <c r="K290" s="6" t="s">
        <v>14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>
        <v>3383.0</v>
      </c>
      <c r="B291" s="7" t="s">
        <v>307</v>
      </c>
      <c r="C291" s="7" t="s">
        <v>73</v>
      </c>
      <c r="D291" s="7" t="s">
        <v>36</v>
      </c>
      <c r="E291" s="8">
        <v>10.0</v>
      </c>
      <c r="F291" s="8">
        <v>854.0</v>
      </c>
      <c r="G291" s="9">
        <v>33666.0</v>
      </c>
      <c r="H291" s="6">
        <v>8.0</v>
      </c>
      <c r="I291" s="6" t="s">
        <v>15</v>
      </c>
      <c r="J291" s="6" t="s">
        <v>14</v>
      </c>
      <c r="K291" s="6" t="s">
        <v>15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>
        <v>4173.0</v>
      </c>
      <c r="B292" s="7" t="s">
        <v>308</v>
      </c>
      <c r="C292" s="7" t="s">
        <v>309</v>
      </c>
      <c r="D292" s="7" t="s">
        <v>310</v>
      </c>
      <c r="E292" s="8">
        <v>12.0</v>
      </c>
      <c r="F292" s="8">
        <v>951.0</v>
      </c>
      <c r="G292" s="9">
        <v>22743.0</v>
      </c>
      <c r="H292" s="6">
        <v>8.0</v>
      </c>
      <c r="I292" s="6" t="s">
        <v>15</v>
      </c>
      <c r="J292" s="6" t="s">
        <v>15</v>
      </c>
      <c r="K292" s="6" t="s">
        <v>14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>
        <v>2810.0</v>
      </c>
      <c r="B293" s="7" t="s">
        <v>311</v>
      </c>
      <c r="C293" s="7" t="s">
        <v>23</v>
      </c>
      <c r="D293" s="7" t="s">
        <v>24</v>
      </c>
      <c r="E293" s="8">
        <v>3.0</v>
      </c>
      <c r="F293" s="8">
        <v>466.0</v>
      </c>
      <c r="G293" s="9">
        <v>34187.0</v>
      </c>
      <c r="H293" s="6">
        <v>10.0</v>
      </c>
      <c r="I293" s="6" t="s">
        <v>14</v>
      </c>
      <c r="J293" s="6" t="s">
        <v>14</v>
      </c>
      <c r="K293" s="6" t="s">
        <v>14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>
        <v>2382.0</v>
      </c>
      <c r="B294" s="7" t="s">
        <v>312</v>
      </c>
      <c r="C294" s="7" t="s">
        <v>20</v>
      </c>
      <c r="D294" s="7" t="s">
        <v>21</v>
      </c>
      <c r="E294" s="8">
        <v>8.0</v>
      </c>
      <c r="F294" s="8">
        <v>391.0</v>
      </c>
      <c r="G294" s="9">
        <v>34346.0</v>
      </c>
      <c r="H294" s="6">
        <v>10.0</v>
      </c>
      <c r="I294" s="6" t="s">
        <v>14</v>
      </c>
      <c r="J294" s="6" t="s">
        <v>14</v>
      </c>
      <c r="K294" s="6" t="s">
        <v>15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>
        <v>3811.0</v>
      </c>
      <c r="B295" s="7" t="s">
        <v>313</v>
      </c>
      <c r="C295" s="7" t="s">
        <v>90</v>
      </c>
      <c r="D295" s="7" t="s">
        <v>27</v>
      </c>
      <c r="E295" s="8">
        <v>15.0</v>
      </c>
      <c r="F295" s="8">
        <v>992.0</v>
      </c>
      <c r="G295" s="11">
        <v>24098.0</v>
      </c>
      <c r="H295" s="6">
        <v>8.0</v>
      </c>
      <c r="I295" s="6" t="s">
        <v>14</v>
      </c>
      <c r="J295" s="6" t="s">
        <v>15</v>
      </c>
      <c r="K295" s="6" t="s">
        <v>14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>
        <v>3341.0</v>
      </c>
      <c r="B296" s="7" t="s">
        <v>314</v>
      </c>
      <c r="C296" s="7" t="s">
        <v>80</v>
      </c>
      <c r="D296" s="7" t="s">
        <v>39</v>
      </c>
      <c r="E296" s="8">
        <v>11.0</v>
      </c>
      <c r="F296" s="8">
        <v>600.0</v>
      </c>
      <c r="G296" s="9">
        <v>30205.0</v>
      </c>
      <c r="H296" s="6">
        <v>5.0</v>
      </c>
      <c r="I296" s="6" t="s">
        <v>15</v>
      </c>
      <c r="J296" s="6" t="s">
        <v>14</v>
      </c>
      <c r="K296" s="6" t="s">
        <v>15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>
        <v>4636.0</v>
      </c>
      <c r="B297" s="7" t="s">
        <v>315</v>
      </c>
      <c r="C297" s="7" t="s">
        <v>17</v>
      </c>
      <c r="D297" s="7" t="s">
        <v>18</v>
      </c>
      <c r="E297" s="8">
        <v>1.0</v>
      </c>
      <c r="F297" s="8">
        <v>335.0</v>
      </c>
      <c r="G297" s="9">
        <v>22298.0</v>
      </c>
      <c r="H297" s="6">
        <v>7.0</v>
      </c>
      <c r="I297" s="6" t="s">
        <v>14</v>
      </c>
      <c r="J297" s="6" t="s">
        <v>15</v>
      </c>
      <c r="K297" s="6" t="s">
        <v>15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>
        <v>5563.0</v>
      </c>
      <c r="B298" s="7" t="s">
        <v>316</v>
      </c>
      <c r="C298" s="7" t="s">
        <v>17</v>
      </c>
      <c r="D298" s="7" t="s">
        <v>18</v>
      </c>
      <c r="E298" s="8">
        <v>6.0</v>
      </c>
      <c r="F298" s="8">
        <v>462.0</v>
      </c>
      <c r="G298" s="9">
        <v>22871.0</v>
      </c>
      <c r="H298" s="6">
        <v>6.0</v>
      </c>
      <c r="I298" s="6" t="s">
        <v>14</v>
      </c>
      <c r="J298" s="6" t="s">
        <v>14</v>
      </c>
      <c r="K298" s="6" t="s">
        <v>15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>
        <v>2731.0</v>
      </c>
      <c r="B299" s="7" t="s">
        <v>317</v>
      </c>
      <c r="C299" s="7" t="s">
        <v>318</v>
      </c>
      <c r="D299" s="7" t="s">
        <v>18</v>
      </c>
      <c r="E299" s="8">
        <v>4.0</v>
      </c>
      <c r="F299" s="8">
        <v>245.0</v>
      </c>
      <c r="G299" s="9">
        <v>34600.0</v>
      </c>
      <c r="H299" s="6">
        <v>4.0</v>
      </c>
      <c r="I299" s="6" t="s">
        <v>14</v>
      </c>
      <c r="J299" s="6" t="s">
        <v>15</v>
      </c>
      <c r="K299" s="6" t="s">
        <v>14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>
        <v>4071.0</v>
      </c>
      <c r="B300" s="7" t="s">
        <v>319</v>
      </c>
      <c r="C300" s="7" t="s">
        <v>236</v>
      </c>
      <c r="D300" s="7" t="s">
        <v>27</v>
      </c>
      <c r="E300" s="8">
        <v>10.0</v>
      </c>
      <c r="F300" s="8">
        <v>784.0</v>
      </c>
      <c r="G300" s="9">
        <v>32262.0</v>
      </c>
      <c r="H300" s="6">
        <v>9.0</v>
      </c>
      <c r="I300" s="6" t="s">
        <v>14</v>
      </c>
      <c r="J300" s="6" t="s">
        <v>15</v>
      </c>
      <c r="K300" s="6" t="s">
        <v>14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>
        <v>4333.0</v>
      </c>
      <c r="B301" s="7" t="s">
        <v>320</v>
      </c>
      <c r="C301" s="7" t="s">
        <v>321</v>
      </c>
      <c r="D301" s="7" t="s">
        <v>64</v>
      </c>
      <c r="E301" s="8">
        <v>14.0</v>
      </c>
      <c r="F301" s="8">
        <v>295.0</v>
      </c>
      <c r="G301" s="9">
        <v>32937.0</v>
      </c>
      <c r="H301" s="6">
        <v>7.0</v>
      </c>
      <c r="I301" s="6" t="s">
        <v>14</v>
      </c>
      <c r="J301" s="6" t="s">
        <v>14</v>
      </c>
      <c r="K301" s="6" t="s">
        <v>15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38"/>
    <col customWidth="1" min="7" max="7" width="28.25"/>
    <col customWidth="1" min="9" max="9" width="29.25"/>
    <col customWidth="1" min="10" max="10" width="27.63"/>
    <col customWidth="1" min="11" max="11" width="37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2">
        <v>2317.0</v>
      </c>
      <c r="B2" s="7" t="s">
        <v>11</v>
      </c>
      <c r="C2" s="7" t="s">
        <v>12</v>
      </c>
      <c r="D2" s="7" t="s">
        <v>13</v>
      </c>
      <c r="E2" s="8">
        <v>6.0</v>
      </c>
      <c r="F2" s="8">
        <v>353.0</v>
      </c>
      <c r="G2" s="9">
        <v>21325.0</v>
      </c>
      <c r="H2" s="6">
        <v>2.0</v>
      </c>
      <c r="I2" s="6" t="s">
        <v>14</v>
      </c>
      <c r="J2" s="6" t="s">
        <v>14</v>
      </c>
      <c r="K2" s="13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>
        <v>4300.0</v>
      </c>
      <c r="B3" s="7" t="s">
        <v>16</v>
      </c>
      <c r="C3" s="7" t="s">
        <v>17</v>
      </c>
      <c r="D3" s="7" t="s">
        <v>18</v>
      </c>
      <c r="E3" s="8">
        <v>2.0</v>
      </c>
      <c r="F3" s="8">
        <v>886.0</v>
      </c>
      <c r="G3" s="9">
        <v>24375.0</v>
      </c>
      <c r="H3" s="6">
        <v>7.0</v>
      </c>
      <c r="I3" s="6" t="s">
        <v>15</v>
      </c>
      <c r="J3" s="6" t="s">
        <v>14</v>
      </c>
      <c r="K3" s="6" t="s">
        <v>15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>
        <v>2705.0</v>
      </c>
      <c r="B4" s="7" t="s">
        <v>19</v>
      </c>
      <c r="C4" s="7" t="s">
        <v>20</v>
      </c>
      <c r="D4" s="7" t="s">
        <v>21</v>
      </c>
      <c r="E4" s="8">
        <v>3.0</v>
      </c>
      <c r="F4" s="8">
        <v>616.0</v>
      </c>
      <c r="G4" s="9">
        <v>30292.0</v>
      </c>
      <c r="H4" s="6">
        <v>8.0</v>
      </c>
      <c r="I4" s="6" t="s">
        <v>14</v>
      </c>
      <c r="J4" s="6" t="s">
        <v>15</v>
      </c>
      <c r="K4" s="6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>
        <v>3392.0</v>
      </c>
      <c r="B5" s="7" t="s">
        <v>22</v>
      </c>
      <c r="C5" s="7" t="s">
        <v>23</v>
      </c>
      <c r="D5" s="7" t="s">
        <v>24</v>
      </c>
      <c r="E5" s="8">
        <v>1.0</v>
      </c>
      <c r="F5" s="8">
        <v>973.0</v>
      </c>
      <c r="G5" s="9">
        <v>25828.0</v>
      </c>
      <c r="H5" s="6">
        <v>2.0</v>
      </c>
      <c r="I5" s="6" t="s">
        <v>15</v>
      </c>
      <c r="J5" s="6" t="s">
        <v>14</v>
      </c>
      <c r="K5" s="6" t="s">
        <v>14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>
        <v>5196.0</v>
      </c>
      <c r="B6" s="7" t="s">
        <v>25</v>
      </c>
      <c r="C6" s="7" t="s">
        <v>26</v>
      </c>
      <c r="D6" s="7" t="s">
        <v>27</v>
      </c>
      <c r="E6" s="8">
        <v>10.0</v>
      </c>
      <c r="F6" s="8">
        <v>550.0</v>
      </c>
      <c r="G6" s="10">
        <v>21486.0</v>
      </c>
      <c r="H6" s="6">
        <v>4.0</v>
      </c>
      <c r="I6" s="6" t="s">
        <v>14</v>
      </c>
      <c r="J6" s="6" t="s">
        <v>14</v>
      </c>
      <c r="K6" s="6" t="s">
        <v>14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>
        <v>4104.0</v>
      </c>
      <c r="B7" s="7" t="s">
        <v>28</v>
      </c>
      <c r="C7" s="7" t="s">
        <v>29</v>
      </c>
      <c r="D7" s="7" t="s">
        <v>30</v>
      </c>
      <c r="E7" s="8">
        <v>1.0</v>
      </c>
      <c r="F7" s="8">
        <v>376.0</v>
      </c>
      <c r="G7" s="9">
        <v>27425.0</v>
      </c>
      <c r="H7" s="6">
        <v>7.0</v>
      </c>
      <c r="I7" s="6" t="s">
        <v>14</v>
      </c>
      <c r="J7" s="6" t="s">
        <v>14</v>
      </c>
      <c r="K7" s="6" t="s">
        <v>15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>
        <v>4657.0</v>
      </c>
      <c r="B8" s="7" t="s">
        <v>31</v>
      </c>
      <c r="C8" s="7" t="s">
        <v>32</v>
      </c>
      <c r="D8" s="7" t="s">
        <v>33</v>
      </c>
      <c r="E8" s="8">
        <v>6.0</v>
      </c>
      <c r="F8" s="8">
        <v>846.0</v>
      </c>
      <c r="G8" s="9">
        <v>34226.0</v>
      </c>
      <c r="H8" s="6">
        <v>6.0</v>
      </c>
      <c r="I8" s="6" t="s">
        <v>15</v>
      </c>
      <c r="J8" s="6" t="s">
        <v>14</v>
      </c>
      <c r="K8" s="6" t="s">
        <v>15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>
        <v>4433.0</v>
      </c>
      <c r="B9" s="7" t="s">
        <v>34</v>
      </c>
      <c r="C9" s="7" t="s">
        <v>35</v>
      </c>
      <c r="D9" s="7" t="s">
        <v>36</v>
      </c>
      <c r="E9" s="8">
        <v>3.0</v>
      </c>
      <c r="F9" s="8">
        <v>584.0</v>
      </c>
      <c r="G9" s="14">
        <v>28902.0</v>
      </c>
      <c r="H9" s="6">
        <v>4.0</v>
      </c>
      <c r="I9" s="6" t="s">
        <v>14</v>
      </c>
      <c r="J9" s="6" t="s">
        <v>14</v>
      </c>
      <c r="K9" s="6" t="s">
        <v>15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>
        <v>5411.0</v>
      </c>
      <c r="B10" s="7" t="s">
        <v>37</v>
      </c>
      <c r="C10" s="7" t="s">
        <v>38</v>
      </c>
      <c r="D10" s="7" t="s">
        <v>39</v>
      </c>
      <c r="E10" s="8">
        <v>14.0</v>
      </c>
      <c r="F10" s="8">
        <v>446.0</v>
      </c>
      <c r="G10" s="9">
        <v>20863.0</v>
      </c>
      <c r="H10" s="6">
        <v>7.0</v>
      </c>
      <c r="I10" s="13" t="s">
        <v>15</v>
      </c>
      <c r="J10" s="6" t="s">
        <v>14</v>
      </c>
      <c r="K10" s="6" t="s">
        <v>14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>
        <v>2839.0</v>
      </c>
      <c r="B11" s="7" t="s">
        <v>40</v>
      </c>
      <c r="C11" s="7" t="s">
        <v>41</v>
      </c>
      <c r="D11" s="7" t="s">
        <v>27</v>
      </c>
      <c r="E11" s="8">
        <v>4.0</v>
      </c>
      <c r="F11" s="8">
        <v>586.0</v>
      </c>
      <c r="G11" s="9">
        <v>20162.0</v>
      </c>
      <c r="H11" s="6">
        <v>9.0</v>
      </c>
      <c r="I11" s="13" t="s">
        <v>15</v>
      </c>
      <c r="J11" s="6" t="s">
        <v>15</v>
      </c>
      <c r="K11" s="6" t="s">
        <v>14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>
        <v>2623.0</v>
      </c>
      <c r="B12" s="7" t="s">
        <v>42</v>
      </c>
      <c r="C12" s="7" t="s">
        <v>43</v>
      </c>
      <c r="D12" s="7" t="s">
        <v>44</v>
      </c>
      <c r="E12" s="8">
        <v>10.0</v>
      </c>
      <c r="F12" s="8">
        <v>578.0</v>
      </c>
      <c r="G12" s="9">
        <v>30415.0</v>
      </c>
      <c r="H12" s="6">
        <v>1.0</v>
      </c>
      <c r="I12" s="6" t="s">
        <v>15</v>
      </c>
      <c r="J12" s="6" t="s">
        <v>14</v>
      </c>
      <c r="K12" s="6" t="s">
        <v>14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>
        <v>2789.0</v>
      </c>
      <c r="B13" s="7" t="s">
        <v>45</v>
      </c>
      <c r="C13" s="7" t="s">
        <v>46</v>
      </c>
      <c r="D13" s="7" t="s">
        <v>44</v>
      </c>
      <c r="E13" s="8">
        <v>6.0</v>
      </c>
      <c r="F13" s="8">
        <v>961.0</v>
      </c>
      <c r="G13" s="9">
        <v>31939.0</v>
      </c>
      <c r="H13" s="6">
        <v>7.0</v>
      </c>
      <c r="I13" s="6" t="s">
        <v>14</v>
      </c>
      <c r="J13" s="6" t="s">
        <v>15</v>
      </c>
      <c r="K13" s="6" t="s">
        <v>15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>
        <v>2793.0</v>
      </c>
      <c r="B14" s="7" t="s">
        <v>47</v>
      </c>
      <c r="C14" s="7" t="s">
        <v>48</v>
      </c>
      <c r="D14" s="7" t="s">
        <v>27</v>
      </c>
      <c r="E14" s="8">
        <v>13.0</v>
      </c>
      <c r="F14" s="8">
        <v>313.0</v>
      </c>
      <c r="G14" s="9">
        <v>23450.0</v>
      </c>
      <c r="H14" s="6">
        <v>2.0</v>
      </c>
      <c r="I14" s="6" t="s">
        <v>14</v>
      </c>
      <c r="J14" s="6" t="s">
        <v>14</v>
      </c>
      <c r="K14" s="6" t="s">
        <v>14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>
        <v>3022.0</v>
      </c>
      <c r="B15" s="7" t="s">
        <v>49</v>
      </c>
      <c r="C15" s="7" t="s">
        <v>50</v>
      </c>
      <c r="D15" s="7" t="s">
        <v>44</v>
      </c>
      <c r="E15" s="8">
        <v>12.0</v>
      </c>
      <c r="F15" s="8">
        <v>492.0</v>
      </c>
      <c r="G15" s="9">
        <v>28645.0</v>
      </c>
      <c r="H15" s="6">
        <v>1.0</v>
      </c>
      <c r="I15" s="6" t="s">
        <v>15</v>
      </c>
      <c r="J15" s="6" t="s">
        <v>14</v>
      </c>
      <c r="K15" s="6" t="s">
        <v>15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>
        <v>3943.0</v>
      </c>
      <c r="B16" s="7" t="s">
        <v>51</v>
      </c>
      <c r="C16" s="7" t="s">
        <v>52</v>
      </c>
      <c r="D16" s="7" t="s">
        <v>53</v>
      </c>
      <c r="E16" s="8">
        <v>6.0</v>
      </c>
      <c r="F16" s="8">
        <v>571.0</v>
      </c>
      <c r="G16" s="9">
        <v>27802.0</v>
      </c>
      <c r="H16" s="6">
        <v>5.0</v>
      </c>
      <c r="I16" s="6" t="s">
        <v>15</v>
      </c>
      <c r="J16" s="6" t="s">
        <v>15</v>
      </c>
      <c r="K16" s="6" t="s">
        <v>15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>
        <v>3783.0</v>
      </c>
      <c r="B17" s="7" t="s">
        <v>54</v>
      </c>
      <c r="C17" s="7" t="s">
        <v>55</v>
      </c>
      <c r="D17" s="7" t="s">
        <v>18</v>
      </c>
      <c r="E17" s="8">
        <v>6.0</v>
      </c>
      <c r="F17" s="8">
        <v>470.0</v>
      </c>
      <c r="G17" s="9">
        <v>31895.0</v>
      </c>
      <c r="H17" s="6">
        <v>2.0</v>
      </c>
      <c r="I17" s="6" t="s">
        <v>14</v>
      </c>
      <c r="J17" s="6" t="s">
        <v>14</v>
      </c>
      <c r="K17" s="6" t="s">
        <v>14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>
        <v>4951.0</v>
      </c>
      <c r="B18" s="7" t="s">
        <v>56</v>
      </c>
      <c r="C18" s="7" t="s">
        <v>57</v>
      </c>
      <c r="D18" s="7" t="s">
        <v>39</v>
      </c>
      <c r="E18" s="8">
        <v>1.0</v>
      </c>
      <c r="F18" s="8">
        <v>614.0</v>
      </c>
      <c r="G18" s="9">
        <v>25276.0</v>
      </c>
      <c r="H18" s="6">
        <v>4.0</v>
      </c>
      <c r="I18" s="6" t="s">
        <v>14</v>
      </c>
      <c r="J18" s="6" t="s">
        <v>15</v>
      </c>
      <c r="K18" s="6" t="s">
        <v>15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>
        <v>5356.0</v>
      </c>
      <c r="B19" s="7" t="s">
        <v>58</v>
      </c>
      <c r="C19" s="7" t="s">
        <v>59</v>
      </c>
      <c r="D19" s="7" t="s">
        <v>36</v>
      </c>
      <c r="E19" s="8">
        <v>15.0</v>
      </c>
      <c r="F19" s="8">
        <v>833.0</v>
      </c>
      <c r="G19" s="11">
        <v>26631.0</v>
      </c>
      <c r="H19" s="6">
        <v>10.0</v>
      </c>
      <c r="I19" s="6" t="s">
        <v>15</v>
      </c>
      <c r="J19" s="6" t="s">
        <v>15</v>
      </c>
      <c r="K19" s="6" t="s">
        <v>15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>
        <v>5063.0</v>
      </c>
      <c r="B20" s="7" t="s">
        <v>60</v>
      </c>
      <c r="C20" s="7" t="s">
        <v>61</v>
      </c>
      <c r="D20" s="7" t="s">
        <v>33</v>
      </c>
      <c r="E20" s="8">
        <v>13.0</v>
      </c>
      <c r="F20" s="8">
        <v>364.0</v>
      </c>
      <c r="G20" s="9">
        <v>21654.0</v>
      </c>
      <c r="H20" s="6">
        <v>4.0</v>
      </c>
      <c r="I20" s="6" t="s">
        <v>14</v>
      </c>
      <c r="J20" s="6" t="s">
        <v>15</v>
      </c>
      <c r="K20" s="6" t="s">
        <v>15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>
        <v>4159.0</v>
      </c>
      <c r="B21" s="7" t="s">
        <v>62</v>
      </c>
      <c r="C21" s="7" t="s">
        <v>63</v>
      </c>
      <c r="D21" s="7" t="s">
        <v>64</v>
      </c>
      <c r="E21" s="8">
        <v>1.0</v>
      </c>
      <c r="F21" s="8">
        <v>196.0</v>
      </c>
      <c r="G21" s="9">
        <v>28252.0</v>
      </c>
      <c r="H21" s="6">
        <v>7.0</v>
      </c>
      <c r="I21" s="6" t="s">
        <v>15</v>
      </c>
      <c r="J21" s="6" t="s">
        <v>14</v>
      </c>
      <c r="K21" s="6" t="s">
        <v>15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>
        <v>5473.0</v>
      </c>
      <c r="B22" s="7" t="s">
        <v>65</v>
      </c>
      <c r="C22" s="7" t="s">
        <v>66</v>
      </c>
      <c r="D22" s="7" t="s">
        <v>33</v>
      </c>
      <c r="E22" s="8">
        <v>1.0</v>
      </c>
      <c r="F22" s="8">
        <v>853.0</v>
      </c>
      <c r="G22" s="9">
        <v>22688.0</v>
      </c>
      <c r="H22" s="6">
        <v>1.0</v>
      </c>
      <c r="I22" s="6" t="s">
        <v>14</v>
      </c>
      <c r="J22" s="6" t="s">
        <v>14</v>
      </c>
      <c r="K22" s="6" t="s">
        <v>14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>
        <v>3028.0</v>
      </c>
      <c r="B23" s="7" t="s">
        <v>67</v>
      </c>
      <c r="C23" s="7" t="s">
        <v>68</v>
      </c>
      <c r="D23" s="7" t="s">
        <v>33</v>
      </c>
      <c r="E23" s="8">
        <v>12.0</v>
      </c>
      <c r="F23" s="8">
        <v>650.0</v>
      </c>
      <c r="G23" s="9">
        <v>30900.0</v>
      </c>
      <c r="H23" s="6">
        <v>9.0</v>
      </c>
      <c r="I23" s="6" t="s">
        <v>15</v>
      </c>
      <c r="J23" s="6" t="s">
        <v>15</v>
      </c>
      <c r="K23" s="6" t="s">
        <v>15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>
        <v>3071.0</v>
      </c>
      <c r="B24" s="7" t="s">
        <v>69</v>
      </c>
      <c r="C24" s="7" t="s">
        <v>70</v>
      </c>
      <c r="D24" s="7" t="s">
        <v>71</v>
      </c>
      <c r="E24" s="8">
        <v>2.0</v>
      </c>
      <c r="F24" s="8">
        <v>809.0</v>
      </c>
      <c r="G24" s="11">
        <v>29934.0</v>
      </c>
      <c r="H24" s="6">
        <v>7.0</v>
      </c>
      <c r="I24" s="13" t="s">
        <v>15</v>
      </c>
      <c r="J24" s="6" t="s">
        <v>15</v>
      </c>
      <c r="K24" s="6" t="s">
        <v>15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>
        <v>5592.0</v>
      </c>
      <c r="B25" s="7" t="s">
        <v>72</v>
      </c>
      <c r="C25" s="7" t="s">
        <v>73</v>
      </c>
      <c r="D25" s="7" t="s">
        <v>36</v>
      </c>
      <c r="E25" s="8">
        <v>3.0</v>
      </c>
      <c r="F25" s="8">
        <v>71.0</v>
      </c>
      <c r="G25" s="9">
        <v>33488.0</v>
      </c>
      <c r="H25" s="6">
        <v>3.0</v>
      </c>
      <c r="I25" s="6" t="s">
        <v>15</v>
      </c>
      <c r="J25" s="6" t="s">
        <v>14</v>
      </c>
      <c r="K25" s="6" t="s">
        <v>14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>
        <v>3573.0</v>
      </c>
      <c r="B26" s="7" t="s">
        <v>74</v>
      </c>
      <c r="C26" s="7" t="s">
        <v>75</v>
      </c>
      <c r="D26" s="7" t="s">
        <v>33</v>
      </c>
      <c r="E26" s="8">
        <v>2.0</v>
      </c>
      <c r="F26" s="8">
        <v>38.0</v>
      </c>
      <c r="G26" s="9">
        <v>27002.0</v>
      </c>
      <c r="H26" s="6">
        <v>7.0</v>
      </c>
      <c r="I26" s="6" t="s">
        <v>15</v>
      </c>
      <c r="J26" s="6" t="s">
        <v>14</v>
      </c>
      <c r="K26" s="6" t="s">
        <v>15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>
        <v>2681.0</v>
      </c>
      <c r="B27" s="7" t="s">
        <v>76</v>
      </c>
      <c r="C27" s="7" t="s">
        <v>77</v>
      </c>
      <c r="D27" s="7" t="s">
        <v>78</v>
      </c>
      <c r="E27" s="8">
        <v>2.0</v>
      </c>
      <c r="F27" s="8">
        <v>802.0</v>
      </c>
      <c r="G27" s="9">
        <v>30796.0</v>
      </c>
      <c r="H27" s="6">
        <v>2.0</v>
      </c>
      <c r="I27" s="6" t="s">
        <v>14</v>
      </c>
      <c r="J27" s="6" t="s">
        <v>15</v>
      </c>
      <c r="K27" s="6" t="s">
        <v>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>
        <v>4736.0</v>
      </c>
      <c r="B28" s="7" t="s">
        <v>79</v>
      </c>
      <c r="C28" s="7" t="s">
        <v>80</v>
      </c>
      <c r="D28" s="7" t="s">
        <v>39</v>
      </c>
      <c r="E28" s="8">
        <v>10.0</v>
      </c>
      <c r="F28" s="8">
        <v>387.0</v>
      </c>
      <c r="G28" s="9">
        <v>26011.0</v>
      </c>
      <c r="H28" s="6">
        <v>7.0</v>
      </c>
      <c r="I28" s="6" t="s">
        <v>14</v>
      </c>
      <c r="J28" s="6" t="s">
        <v>14</v>
      </c>
      <c r="K28" s="6" t="s">
        <v>15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>
        <v>4396.0</v>
      </c>
      <c r="B29" s="7" t="s">
        <v>81</v>
      </c>
      <c r="C29" s="7" t="s">
        <v>82</v>
      </c>
      <c r="D29" s="7" t="s">
        <v>33</v>
      </c>
      <c r="E29" s="8">
        <v>1.0</v>
      </c>
      <c r="F29" s="8">
        <v>953.0</v>
      </c>
      <c r="G29" s="9">
        <v>20605.0</v>
      </c>
      <c r="H29" s="6">
        <v>3.0</v>
      </c>
      <c r="I29" s="6" t="s">
        <v>15</v>
      </c>
      <c r="J29" s="6" t="s">
        <v>15</v>
      </c>
      <c r="K29" s="6" t="s">
        <v>15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>
        <v>4657.0</v>
      </c>
      <c r="B30" s="7" t="s">
        <v>83</v>
      </c>
      <c r="C30" s="7" t="s">
        <v>84</v>
      </c>
      <c r="D30" s="7" t="s">
        <v>21</v>
      </c>
      <c r="E30" s="8">
        <v>5.0</v>
      </c>
      <c r="F30" s="8">
        <v>95.0</v>
      </c>
      <c r="G30" s="9">
        <v>30572.0</v>
      </c>
      <c r="H30" s="6">
        <v>2.0</v>
      </c>
      <c r="I30" s="6" t="s">
        <v>15</v>
      </c>
      <c r="J30" s="6" t="s">
        <v>14</v>
      </c>
      <c r="K30" s="6" t="s">
        <v>14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>
        <v>3475.0</v>
      </c>
      <c r="B31" s="7" t="s">
        <v>85</v>
      </c>
      <c r="C31" s="7" t="s">
        <v>86</v>
      </c>
      <c r="D31" s="7" t="s">
        <v>33</v>
      </c>
      <c r="E31" s="8">
        <v>10.0</v>
      </c>
      <c r="F31" s="8">
        <v>582.0</v>
      </c>
      <c r="G31" s="9">
        <v>34722.0</v>
      </c>
      <c r="H31" s="6">
        <v>2.0</v>
      </c>
      <c r="I31" s="6" t="s">
        <v>15</v>
      </c>
      <c r="J31" s="6" t="s">
        <v>15</v>
      </c>
      <c r="K31" s="6" t="s">
        <v>14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>
        <v>3681.0</v>
      </c>
      <c r="B32" s="7" t="s">
        <v>87</v>
      </c>
      <c r="C32" s="7" t="s">
        <v>88</v>
      </c>
      <c r="D32" s="7" t="s">
        <v>78</v>
      </c>
      <c r="E32" s="8">
        <v>13.0</v>
      </c>
      <c r="F32" s="8">
        <v>933.0</v>
      </c>
      <c r="G32" s="9">
        <v>23968.0</v>
      </c>
      <c r="H32" s="6">
        <v>6.0</v>
      </c>
      <c r="I32" s="6" t="s">
        <v>14</v>
      </c>
      <c r="J32" s="6" t="s">
        <v>15</v>
      </c>
      <c r="K32" s="6" t="s">
        <v>14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>
        <v>4150.0</v>
      </c>
      <c r="B33" s="7" t="s">
        <v>89</v>
      </c>
      <c r="C33" s="7" t="s">
        <v>90</v>
      </c>
      <c r="D33" s="7" t="s">
        <v>27</v>
      </c>
      <c r="E33" s="8">
        <v>1.0</v>
      </c>
      <c r="F33" s="8">
        <v>427.0</v>
      </c>
      <c r="G33" s="9">
        <v>29010.0</v>
      </c>
      <c r="H33" s="6">
        <v>1.0</v>
      </c>
      <c r="I33" s="6" t="s">
        <v>14</v>
      </c>
      <c r="J33" s="6" t="s">
        <v>15</v>
      </c>
      <c r="K33" s="6" t="s">
        <v>14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>
        <v>4561.0</v>
      </c>
      <c r="B34" s="7" t="s">
        <v>91</v>
      </c>
      <c r="C34" s="7" t="s">
        <v>92</v>
      </c>
      <c r="D34" s="7" t="s">
        <v>93</v>
      </c>
      <c r="E34" s="8">
        <v>5.0</v>
      </c>
      <c r="F34" s="8">
        <v>445.0</v>
      </c>
      <c r="G34" s="11">
        <v>30296.0</v>
      </c>
      <c r="H34" s="6">
        <v>9.0</v>
      </c>
      <c r="I34" s="6" t="s">
        <v>14</v>
      </c>
      <c r="J34" s="6" t="s">
        <v>15</v>
      </c>
      <c r="K34" s="6" t="s">
        <v>15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>
        <v>4661.0</v>
      </c>
      <c r="B35" s="7" t="s">
        <v>94</v>
      </c>
      <c r="C35" s="7" t="s">
        <v>95</v>
      </c>
      <c r="D35" s="7" t="s">
        <v>18</v>
      </c>
      <c r="E35" s="8">
        <v>2.0</v>
      </c>
      <c r="F35" s="8">
        <v>655.0</v>
      </c>
      <c r="G35" s="9">
        <v>30731.0</v>
      </c>
      <c r="H35" s="6">
        <v>7.0</v>
      </c>
      <c r="I35" s="6" t="s">
        <v>15</v>
      </c>
      <c r="J35" s="6" t="s">
        <v>14</v>
      </c>
      <c r="K35" s="6" t="s">
        <v>14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>
        <v>3394.0</v>
      </c>
      <c r="B36" s="7" t="s">
        <v>96</v>
      </c>
      <c r="C36" s="7" t="s">
        <v>97</v>
      </c>
      <c r="D36" s="7" t="s">
        <v>13</v>
      </c>
      <c r="E36" s="8">
        <v>14.0</v>
      </c>
      <c r="F36" s="8">
        <v>312.0</v>
      </c>
      <c r="G36" s="9">
        <v>31836.0</v>
      </c>
      <c r="H36" s="6">
        <v>1.0</v>
      </c>
      <c r="I36" s="6" t="s">
        <v>14</v>
      </c>
      <c r="J36" s="6" t="s">
        <v>14</v>
      </c>
      <c r="K36" s="6" t="s">
        <v>14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>
        <v>3717.0</v>
      </c>
      <c r="B37" s="7" t="s">
        <v>98</v>
      </c>
      <c r="C37" s="7" t="s">
        <v>99</v>
      </c>
      <c r="D37" s="7" t="s">
        <v>18</v>
      </c>
      <c r="E37" s="8">
        <v>11.0</v>
      </c>
      <c r="F37" s="8">
        <v>518.0</v>
      </c>
      <c r="G37" s="11">
        <v>25868.0</v>
      </c>
      <c r="H37" s="6">
        <v>10.0</v>
      </c>
      <c r="I37" s="6" t="s">
        <v>15</v>
      </c>
      <c r="J37" s="6" t="s">
        <v>15</v>
      </c>
      <c r="K37" s="6" t="s">
        <v>14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>
        <v>4938.0</v>
      </c>
      <c r="B38" s="7" t="s">
        <v>100</v>
      </c>
      <c r="C38" s="7" t="s">
        <v>101</v>
      </c>
      <c r="D38" s="7" t="s">
        <v>33</v>
      </c>
      <c r="E38" s="8">
        <v>13.0</v>
      </c>
      <c r="F38" s="8">
        <v>589.0</v>
      </c>
      <c r="G38" s="9">
        <v>34765.0</v>
      </c>
      <c r="H38" s="6">
        <v>7.0</v>
      </c>
      <c r="I38" s="6" t="s">
        <v>15</v>
      </c>
      <c r="J38" s="6" t="s">
        <v>15</v>
      </c>
      <c r="K38" s="6" t="s">
        <v>14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>
        <v>4332.0</v>
      </c>
      <c r="B39" s="7" t="s">
        <v>102</v>
      </c>
      <c r="C39" s="7" t="s">
        <v>20</v>
      </c>
      <c r="D39" s="7" t="s">
        <v>21</v>
      </c>
      <c r="E39" s="8">
        <v>9.0</v>
      </c>
      <c r="F39" s="8">
        <v>365.0</v>
      </c>
      <c r="G39" s="9">
        <v>28930.0</v>
      </c>
      <c r="H39" s="6">
        <v>4.0</v>
      </c>
      <c r="I39" s="6" t="s">
        <v>14</v>
      </c>
      <c r="J39" s="6" t="s">
        <v>15</v>
      </c>
      <c r="K39" s="6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>
        <v>2532.0</v>
      </c>
      <c r="B40" s="7" t="s">
        <v>103</v>
      </c>
      <c r="C40" s="7" t="s">
        <v>104</v>
      </c>
      <c r="D40" s="7" t="s">
        <v>105</v>
      </c>
      <c r="E40" s="8">
        <v>13.0</v>
      </c>
      <c r="F40" s="8">
        <v>353.0</v>
      </c>
      <c r="G40" s="9">
        <v>29038.0</v>
      </c>
      <c r="H40" s="6">
        <v>4.0</v>
      </c>
      <c r="I40" s="6" t="s">
        <v>15</v>
      </c>
      <c r="J40" s="6" t="s">
        <v>14</v>
      </c>
      <c r="K40" s="6" t="s">
        <v>15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>
        <v>5477.0</v>
      </c>
      <c r="B41" s="7" t="s">
        <v>106</v>
      </c>
      <c r="C41" s="7" t="s">
        <v>107</v>
      </c>
      <c r="D41" s="7" t="s">
        <v>44</v>
      </c>
      <c r="E41" s="8">
        <v>4.0</v>
      </c>
      <c r="F41" s="8">
        <v>787.0</v>
      </c>
      <c r="G41" s="9">
        <v>21232.0</v>
      </c>
      <c r="H41" s="6">
        <v>8.0</v>
      </c>
      <c r="I41" s="6" t="s">
        <v>15</v>
      </c>
      <c r="J41" s="6" t="s">
        <v>14</v>
      </c>
      <c r="K41" s="6" t="s">
        <v>15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>
        <v>2943.0</v>
      </c>
      <c r="B42" s="7" t="s">
        <v>108</v>
      </c>
      <c r="C42" s="7" t="s">
        <v>109</v>
      </c>
      <c r="D42" s="7" t="s">
        <v>71</v>
      </c>
      <c r="E42" s="8">
        <v>10.0</v>
      </c>
      <c r="F42" s="8">
        <v>983.0</v>
      </c>
      <c r="G42" s="9">
        <v>33072.0</v>
      </c>
      <c r="H42" s="6">
        <v>5.0</v>
      </c>
      <c r="I42" s="6" t="s">
        <v>15</v>
      </c>
      <c r="J42" s="6" t="s">
        <v>14</v>
      </c>
      <c r="K42" s="6" t="s">
        <v>14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>
        <v>3969.0</v>
      </c>
      <c r="B43" s="7" t="s">
        <v>110</v>
      </c>
      <c r="C43" s="7" t="s">
        <v>111</v>
      </c>
      <c r="D43" s="7" t="s">
        <v>24</v>
      </c>
      <c r="E43" s="8">
        <v>1.0</v>
      </c>
      <c r="F43" s="8">
        <v>149.0</v>
      </c>
      <c r="G43" s="9">
        <v>25385.0</v>
      </c>
      <c r="H43" s="6">
        <v>3.0</v>
      </c>
      <c r="I43" s="6" t="s">
        <v>15</v>
      </c>
      <c r="J43" s="6" t="s">
        <v>15</v>
      </c>
      <c r="K43" s="6" t="s">
        <v>15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2">
        <v>4468.0</v>
      </c>
      <c r="B44" s="7" t="s">
        <v>112</v>
      </c>
      <c r="C44" s="7" t="s">
        <v>113</v>
      </c>
      <c r="D44" s="7" t="s">
        <v>105</v>
      </c>
      <c r="E44" s="8">
        <v>4.0</v>
      </c>
      <c r="F44" s="8">
        <v>559.0</v>
      </c>
      <c r="G44" s="9">
        <v>31434.0</v>
      </c>
      <c r="H44" s="6">
        <v>4.0</v>
      </c>
      <c r="I44" s="6" t="s">
        <v>14</v>
      </c>
      <c r="J44" s="6" t="s">
        <v>14</v>
      </c>
      <c r="K44" s="6" t="s">
        <v>14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>
        <v>3936.0</v>
      </c>
      <c r="B45" s="7" t="s">
        <v>114</v>
      </c>
      <c r="C45" s="7" t="s">
        <v>115</v>
      </c>
      <c r="D45" s="7" t="s">
        <v>33</v>
      </c>
      <c r="E45" s="8">
        <v>11.0</v>
      </c>
      <c r="F45" s="8">
        <v>27.0</v>
      </c>
      <c r="G45" s="9">
        <v>29124.0</v>
      </c>
      <c r="H45" s="6">
        <v>9.0</v>
      </c>
      <c r="I45" s="6" t="s">
        <v>15</v>
      </c>
      <c r="J45" s="6" t="s">
        <v>15</v>
      </c>
      <c r="K45" s="6" t="s">
        <v>14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2">
        <v>4349.0</v>
      </c>
      <c r="B46" s="7" t="s">
        <v>116</v>
      </c>
      <c r="C46" s="7" t="s">
        <v>117</v>
      </c>
      <c r="D46" s="7" t="s">
        <v>118</v>
      </c>
      <c r="E46" s="8">
        <v>14.0</v>
      </c>
      <c r="F46" s="8">
        <v>653.0</v>
      </c>
      <c r="G46" s="9">
        <v>34710.0</v>
      </c>
      <c r="H46" s="6">
        <v>9.0</v>
      </c>
      <c r="I46" s="6" t="s">
        <v>15</v>
      </c>
      <c r="J46" s="6" t="s">
        <v>15</v>
      </c>
      <c r="K46" s="6" t="s">
        <v>15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>
        <v>4596.0</v>
      </c>
      <c r="B47" s="7" t="s">
        <v>119</v>
      </c>
      <c r="C47" s="7" t="s">
        <v>120</v>
      </c>
      <c r="D47" s="7" t="s">
        <v>36</v>
      </c>
      <c r="E47" s="8">
        <v>9.0</v>
      </c>
      <c r="F47" s="8">
        <v>779.0</v>
      </c>
      <c r="G47" s="11">
        <v>20088.0</v>
      </c>
      <c r="H47" s="6">
        <v>4.0</v>
      </c>
      <c r="I47" s="6" t="s">
        <v>14</v>
      </c>
      <c r="J47" s="6" t="s">
        <v>14</v>
      </c>
      <c r="K47" s="6" t="s">
        <v>14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>
        <v>4281.0</v>
      </c>
      <c r="B48" s="7" t="s">
        <v>121</v>
      </c>
      <c r="C48" s="7" t="s">
        <v>122</v>
      </c>
      <c r="D48" s="7" t="s">
        <v>39</v>
      </c>
      <c r="E48" s="8">
        <v>11.0</v>
      </c>
      <c r="F48" s="8">
        <v>531.0</v>
      </c>
      <c r="G48" s="9">
        <v>20998.0</v>
      </c>
      <c r="H48" s="6">
        <v>2.0</v>
      </c>
      <c r="I48" s="6" t="s">
        <v>15</v>
      </c>
      <c r="J48" s="6" t="s">
        <v>15</v>
      </c>
      <c r="K48" s="6" t="s">
        <v>14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>
        <v>5516.0</v>
      </c>
      <c r="B49" s="7" t="s">
        <v>123</v>
      </c>
      <c r="C49" s="7" t="s">
        <v>124</v>
      </c>
      <c r="D49" s="7" t="s">
        <v>53</v>
      </c>
      <c r="E49" s="8">
        <v>14.0</v>
      </c>
      <c r="F49" s="8">
        <v>183.0</v>
      </c>
      <c r="G49" s="9">
        <v>21000.0</v>
      </c>
      <c r="H49" s="6">
        <v>3.0</v>
      </c>
      <c r="I49" s="6" t="s">
        <v>15</v>
      </c>
      <c r="J49" s="6" t="s">
        <v>15</v>
      </c>
      <c r="K49" s="6" t="s">
        <v>14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>
        <v>4951.0</v>
      </c>
      <c r="B50" s="7" t="s">
        <v>125</v>
      </c>
      <c r="C50" s="7" t="s">
        <v>101</v>
      </c>
      <c r="D50" s="7" t="s">
        <v>33</v>
      </c>
      <c r="E50" s="8">
        <v>8.0</v>
      </c>
      <c r="F50" s="8">
        <v>457.0</v>
      </c>
      <c r="G50" s="9">
        <v>22102.0</v>
      </c>
      <c r="H50" s="6">
        <v>3.0</v>
      </c>
      <c r="I50" s="6" t="s">
        <v>15</v>
      </c>
      <c r="J50" s="6" t="s">
        <v>15</v>
      </c>
      <c r="K50" s="6" t="s">
        <v>15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2">
        <v>5160.0</v>
      </c>
      <c r="B51" s="7" t="s">
        <v>126</v>
      </c>
      <c r="C51" s="7" t="s">
        <v>127</v>
      </c>
      <c r="D51" s="7" t="s">
        <v>39</v>
      </c>
      <c r="E51" s="8">
        <v>5.0</v>
      </c>
      <c r="F51" s="8">
        <v>705.0</v>
      </c>
      <c r="G51" s="9">
        <v>34359.0</v>
      </c>
      <c r="H51" s="6">
        <v>4.0</v>
      </c>
      <c r="I51" s="6" t="s">
        <v>15</v>
      </c>
      <c r="J51" s="6" t="s">
        <v>15</v>
      </c>
      <c r="K51" s="6" t="s">
        <v>15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2">
        <v>2845.0</v>
      </c>
      <c r="B52" s="7" t="s">
        <v>128</v>
      </c>
      <c r="C52" s="7" t="s">
        <v>129</v>
      </c>
      <c r="D52" s="7" t="s">
        <v>30</v>
      </c>
      <c r="E52" s="8">
        <v>13.0</v>
      </c>
      <c r="F52" s="8">
        <v>18.0</v>
      </c>
      <c r="G52" s="9">
        <v>25279.0</v>
      </c>
      <c r="H52" s="6">
        <v>2.0</v>
      </c>
      <c r="I52" s="6" t="s">
        <v>14</v>
      </c>
      <c r="J52" s="6" t="s">
        <v>14</v>
      </c>
      <c r="K52" s="6" t="s">
        <v>15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2">
        <v>2677.0</v>
      </c>
      <c r="B53" s="7" t="s">
        <v>130</v>
      </c>
      <c r="C53" s="7" t="s">
        <v>131</v>
      </c>
      <c r="D53" s="7" t="s">
        <v>118</v>
      </c>
      <c r="E53" s="8">
        <v>11.0</v>
      </c>
      <c r="F53" s="8">
        <v>33.0</v>
      </c>
      <c r="G53" s="9">
        <v>23489.0</v>
      </c>
      <c r="H53" s="6">
        <v>6.0</v>
      </c>
      <c r="I53" s="6" t="s">
        <v>14</v>
      </c>
      <c r="J53" s="6" t="s">
        <v>15</v>
      </c>
      <c r="K53" s="6" t="s">
        <v>14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2">
        <v>2656.0</v>
      </c>
      <c r="B54" s="7" t="s">
        <v>132</v>
      </c>
      <c r="C54" s="7" t="s">
        <v>133</v>
      </c>
      <c r="D54" s="7" t="s">
        <v>24</v>
      </c>
      <c r="E54" s="8">
        <v>6.0</v>
      </c>
      <c r="F54" s="8">
        <v>829.0</v>
      </c>
      <c r="G54" s="9">
        <v>31058.0</v>
      </c>
      <c r="H54" s="6">
        <v>5.0</v>
      </c>
      <c r="I54" s="6" t="s">
        <v>14</v>
      </c>
      <c r="J54" s="6" t="s">
        <v>15</v>
      </c>
      <c r="K54" s="6" t="s">
        <v>15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2">
        <v>3601.0</v>
      </c>
      <c r="B55" s="7" t="s">
        <v>134</v>
      </c>
      <c r="C55" s="7" t="s">
        <v>122</v>
      </c>
      <c r="D55" s="7" t="s">
        <v>39</v>
      </c>
      <c r="E55" s="8">
        <v>7.0</v>
      </c>
      <c r="F55" s="8">
        <v>475.0</v>
      </c>
      <c r="G55" s="11">
        <v>20738.0</v>
      </c>
      <c r="H55" s="6">
        <v>5.0</v>
      </c>
      <c r="I55" s="6" t="s">
        <v>14</v>
      </c>
      <c r="J55" s="6" t="s">
        <v>14</v>
      </c>
      <c r="K55" s="6" t="s">
        <v>15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2">
        <v>3033.0</v>
      </c>
      <c r="B56" s="7" t="s">
        <v>135</v>
      </c>
      <c r="C56" s="7" t="s">
        <v>136</v>
      </c>
      <c r="D56" s="7" t="s">
        <v>64</v>
      </c>
      <c r="E56" s="8">
        <v>11.0</v>
      </c>
      <c r="F56" s="8">
        <v>121.0</v>
      </c>
      <c r="G56" s="9">
        <v>33786.0</v>
      </c>
      <c r="H56" s="6">
        <v>9.0</v>
      </c>
      <c r="I56" s="6" t="s">
        <v>15</v>
      </c>
      <c r="J56" s="6" t="s">
        <v>15</v>
      </c>
      <c r="K56" s="6" t="s">
        <v>14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2">
        <v>5523.0</v>
      </c>
      <c r="B57" s="7" t="s">
        <v>137</v>
      </c>
      <c r="C57" s="7" t="s">
        <v>138</v>
      </c>
      <c r="D57" s="7" t="s">
        <v>36</v>
      </c>
      <c r="E57" s="8">
        <v>15.0</v>
      </c>
      <c r="F57" s="8">
        <v>59.0</v>
      </c>
      <c r="G57" s="9">
        <v>22434.0</v>
      </c>
      <c r="H57" s="6">
        <v>7.0</v>
      </c>
      <c r="I57" s="6" t="s">
        <v>14</v>
      </c>
      <c r="J57" s="6" t="s">
        <v>15</v>
      </c>
      <c r="K57" s="6" t="s">
        <v>15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2">
        <v>2857.0</v>
      </c>
      <c r="B58" s="7" t="s">
        <v>139</v>
      </c>
      <c r="C58" s="7" t="s">
        <v>140</v>
      </c>
      <c r="D58" s="7" t="s">
        <v>39</v>
      </c>
      <c r="E58" s="8">
        <v>7.0</v>
      </c>
      <c r="F58" s="8">
        <v>37.0</v>
      </c>
      <c r="G58" s="9">
        <v>33609.0</v>
      </c>
      <c r="H58" s="6">
        <v>9.0</v>
      </c>
      <c r="I58" s="6" t="s">
        <v>14</v>
      </c>
      <c r="J58" s="6" t="s">
        <v>15</v>
      </c>
      <c r="K58" s="6" t="s">
        <v>14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2">
        <v>2629.0</v>
      </c>
      <c r="B59" s="7" t="s">
        <v>141</v>
      </c>
      <c r="C59" s="7" t="s">
        <v>142</v>
      </c>
      <c r="D59" s="7" t="s">
        <v>36</v>
      </c>
      <c r="E59" s="8">
        <v>5.0</v>
      </c>
      <c r="F59" s="8">
        <v>52.0</v>
      </c>
      <c r="G59" s="9">
        <v>34820.0</v>
      </c>
      <c r="H59" s="6">
        <v>2.0</v>
      </c>
      <c r="I59" s="6" t="s">
        <v>14</v>
      </c>
      <c r="J59" s="6" t="s">
        <v>15</v>
      </c>
      <c r="K59" s="6" t="s">
        <v>14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>
        <v>3575.0</v>
      </c>
      <c r="B60" s="7" t="s">
        <v>143</v>
      </c>
      <c r="C60" s="7" t="s">
        <v>20</v>
      </c>
      <c r="D60" s="7" t="s">
        <v>21</v>
      </c>
      <c r="E60" s="8">
        <v>4.0</v>
      </c>
      <c r="F60" s="8">
        <v>307.0</v>
      </c>
      <c r="G60" s="9">
        <v>30505.0</v>
      </c>
      <c r="H60" s="6">
        <v>9.0</v>
      </c>
      <c r="I60" s="6" t="s">
        <v>14</v>
      </c>
      <c r="J60" s="6" t="s">
        <v>14</v>
      </c>
      <c r="K60" s="6" t="s">
        <v>14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2">
        <v>4456.0</v>
      </c>
      <c r="B61" s="7" t="s">
        <v>144</v>
      </c>
      <c r="C61" s="7" t="s">
        <v>145</v>
      </c>
      <c r="D61" s="7" t="s">
        <v>18</v>
      </c>
      <c r="E61" s="8">
        <v>5.0</v>
      </c>
      <c r="F61" s="8">
        <v>926.0</v>
      </c>
      <c r="G61" s="11">
        <v>21839.0</v>
      </c>
      <c r="H61" s="6">
        <v>8.0</v>
      </c>
      <c r="I61" s="6" t="s">
        <v>15</v>
      </c>
      <c r="J61" s="6" t="s">
        <v>14</v>
      </c>
      <c r="K61" s="6" t="s">
        <v>14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2">
        <v>5049.0</v>
      </c>
      <c r="B62" s="7" t="s">
        <v>146</v>
      </c>
      <c r="C62" s="7" t="s">
        <v>147</v>
      </c>
      <c r="D62" s="7" t="s">
        <v>36</v>
      </c>
      <c r="E62" s="8">
        <v>4.0</v>
      </c>
      <c r="F62" s="8">
        <v>714.0</v>
      </c>
      <c r="G62" s="11">
        <v>33566.0</v>
      </c>
      <c r="H62" s="6">
        <v>8.0</v>
      </c>
      <c r="I62" s="6" t="s">
        <v>15</v>
      </c>
      <c r="J62" s="6" t="s">
        <v>14</v>
      </c>
      <c r="K62" s="6" t="s">
        <v>15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>
        <v>3065.0</v>
      </c>
      <c r="B63" s="7" t="s">
        <v>148</v>
      </c>
      <c r="C63" s="7" t="s">
        <v>12</v>
      </c>
      <c r="D63" s="7" t="s">
        <v>13</v>
      </c>
      <c r="E63" s="8">
        <v>6.0</v>
      </c>
      <c r="F63" s="8">
        <v>127.0</v>
      </c>
      <c r="G63" s="9">
        <v>24608.0</v>
      </c>
      <c r="H63" s="6">
        <v>4.0</v>
      </c>
      <c r="I63" s="6" t="s">
        <v>15</v>
      </c>
      <c r="J63" s="6" t="s">
        <v>14</v>
      </c>
      <c r="K63" s="6" t="s">
        <v>15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2">
        <v>3868.0</v>
      </c>
      <c r="B64" s="7" t="s">
        <v>11</v>
      </c>
      <c r="C64" s="7" t="s">
        <v>12</v>
      </c>
      <c r="D64" s="7" t="s">
        <v>13</v>
      </c>
      <c r="E64" s="8">
        <v>7.0</v>
      </c>
      <c r="F64" s="8">
        <v>867.0</v>
      </c>
      <c r="G64" s="9">
        <v>24495.0</v>
      </c>
      <c r="H64" s="6">
        <v>4.0</v>
      </c>
      <c r="I64" s="6" t="s">
        <v>14</v>
      </c>
      <c r="J64" s="6" t="s">
        <v>15</v>
      </c>
      <c r="K64" s="6" t="s">
        <v>15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2">
        <v>5054.0</v>
      </c>
      <c r="B65" s="7" t="s">
        <v>16</v>
      </c>
      <c r="C65" s="7" t="s">
        <v>17</v>
      </c>
      <c r="D65" s="7" t="s">
        <v>18</v>
      </c>
      <c r="E65" s="8">
        <v>4.0</v>
      </c>
      <c r="F65" s="8">
        <v>712.0</v>
      </c>
      <c r="G65" s="9">
        <v>23755.0</v>
      </c>
      <c r="H65" s="6">
        <v>6.0</v>
      </c>
      <c r="I65" s="6" t="s">
        <v>15</v>
      </c>
      <c r="J65" s="6" t="s">
        <v>14</v>
      </c>
      <c r="K65" s="6" t="s">
        <v>14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>
        <v>5343.0</v>
      </c>
      <c r="B66" s="7" t="s">
        <v>19</v>
      </c>
      <c r="C66" s="7" t="s">
        <v>20</v>
      </c>
      <c r="D66" s="7" t="s">
        <v>21</v>
      </c>
      <c r="E66" s="8">
        <v>11.0</v>
      </c>
      <c r="F66" s="8">
        <v>616.0</v>
      </c>
      <c r="G66" s="11">
        <v>30634.0</v>
      </c>
      <c r="H66" s="6">
        <v>7.0</v>
      </c>
      <c r="I66" s="6" t="s">
        <v>14</v>
      </c>
      <c r="J66" s="6" t="s">
        <v>14</v>
      </c>
      <c r="K66" s="6" t="s">
        <v>15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2">
        <v>3675.0</v>
      </c>
      <c r="B67" s="7" t="s">
        <v>22</v>
      </c>
      <c r="C67" s="7" t="s">
        <v>23</v>
      </c>
      <c r="D67" s="7" t="s">
        <v>24</v>
      </c>
      <c r="E67" s="8">
        <v>8.0</v>
      </c>
      <c r="F67" s="8">
        <v>882.0</v>
      </c>
      <c r="G67" s="9">
        <v>24574.0</v>
      </c>
      <c r="H67" s="6">
        <v>6.0</v>
      </c>
      <c r="I67" s="6" t="s">
        <v>14</v>
      </c>
      <c r="J67" s="6" t="s">
        <v>14</v>
      </c>
      <c r="K67" s="6" t="s">
        <v>14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>
        <v>4074.0</v>
      </c>
      <c r="B68" s="7" t="s">
        <v>25</v>
      </c>
      <c r="C68" s="7" t="s">
        <v>26</v>
      </c>
      <c r="D68" s="7" t="s">
        <v>27</v>
      </c>
      <c r="E68" s="8">
        <v>10.0</v>
      </c>
      <c r="F68" s="8">
        <v>78.0</v>
      </c>
      <c r="G68" s="9">
        <v>34709.0</v>
      </c>
      <c r="H68" s="6">
        <v>9.0</v>
      </c>
      <c r="I68" s="6" t="s">
        <v>15</v>
      </c>
      <c r="J68" s="6" t="s">
        <v>14</v>
      </c>
      <c r="K68" s="6" t="s">
        <v>14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2">
        <v>3972.0</v>
      </c>
      <c r="B69" s="7" t="s">
        <v>28</v>
      </c>
      <c r="C69" s="7" t="s">
        <v>29</v>
      </c>
      <c r="D69" s="7" t="s">
        <v>30</v>
      </c>
      <c r="E69" s="8">
        <v>11.0</v>
      </c>
      <c r="F69" s="8">
        <v>347.0</v>
      </c>
      <c r="G69" s="9">
        <v>28942.0</v>
      </c>
      <c r="H69" s="6">
        <v>9.0</v>
      </c>
      <c r="I69" s="6" t="s">
        <v>14</v>
      </c>
      <c r="J69" s="6" t="s">
        <v>15</v>
      </c>
      <c r="K69" s="6" t="s">
        <v>14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2">
        <v>4619.0</v>
      </c>
      <c r="B70" s="7" t="s">
        <v>31</v>
      </c>
      <c r="C70" s="7" t="s">
        <v>32</v>
      </c>
      <c r="D70" s="7" t="s">
        <v>33</v>
      </c>
      <c r="E70" s="8">
        <v>1.0</v>
      </c>
      <c r="F70" s="8">
        <v>113.0</v>
      </c>
      <c r="G70" s="9">
        <v>20901.0</v>
      </c>
      <c r="H70" s="6">
        <v>4.0</v>
      </c>
      <c r="I70" s="6" t="s">
        <v>14</v>
      </c>
      <c r="J70" s="6" t="s">
        <v>15</v>
      </c>
      <c r="K70" s="6" t="s">
        <v>15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2">
        <v>2910.0</v>
      </c>
      <c r="B71" s="7" t="s">
        <v>34</v>
      </c>
      <c r="C71" s="7" t="s">
        <v>35</v>
      </c>
      <c r="D71" s="7" t="s">
        <v>36</v>
      </c>
      <c r="E71" s="8">
        <v>14.0</v>
      </c>
      <c r="F71" s="8">
        <v>105.0</v>
      </c>
      <c r="G71" s="9">
        <v>25115.0</v>
      </c>
      <c r="H71" s="6">
        <v>10.0</v>
      </c>
      <c r="I71" s="6" t="s">
        <v>14</v>
      </c>
      <c r="J71" s="6" t="s">
        <v>15</v>
      </c>
      <c r="K71" s="6" t="s">
        <v>14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2">
        <v>3700.0</v>
      </c>
      <c r="B72" s="7" t="s">
        <v>37</v>
      </c>
      <c r="C72" s="7" t="s">
        <v>38</v>
      </c>
      <c r="D72" s="7" t="s">
        <v>39</v>
      </c>
      <c r="E72" s="8">
        <v>12.0</v>
      </c>
      <c r="F72" s="8">
        <v>629.0</v>
      </c>
      <c r="G72" s="9">
        <v>31679.0</v>
      </c>
      <c r="H72" s="6">
        <v>7.0</v>
      </c>
      <c r="I72" s="6" t="s">
        <v>15</v>
      </c>
      <c r="J72" s="6" t="s">
        <v>14</v>
      </c>
      <c r="K72" s="6" t="s">
        <v>15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">
        <v>5052.0</v>
      </c>
      <c r="B73" s="7" t="s">
        <v>40</v>
      </c>
      <c r="C73" s="7" t="s">
        <v>41</v>
      </c>
      <c r="D73" s="7" t="s">
        <v>27</v>
      </c>
      <c r="E73" s="8">
        <v>2.0</v>
      </c>
      <c r="F73" s="8">
        <v>33.0</v>
      </c>
      <c r="G73" s="9">
        <v>26071.0</v>
      </c>
      <c r="H73" s="6">
        <v>10.0</v>
      </c>
      <c r="I73" s="6" t="s">
        <v>15</v>
      </c>
      <c r="J73" s="6" t="s">
        <v>15</v>
      </c>
      <c r="K73" s="6" t="s">
        <v>14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">
        <v>2518.0</v>
      </c>
      <c r="B74" s="7" t="s">
        <v>42</v>
      </c>
      <c r="C74" s="7" t="s">
        <v>43</v>
      </c>
      <c r="D74" s="7" t="s">
        <v>44</v>
      </c>
      <c r="E74" s="8">
        <v>13.0</v>
      </c>
      <c r="F74" s="8">
        <v>343.0</v>
      </c>
      <c r="G74" s="11">
        <v>20379.0</v>
      </c>
      <c r="H74" s="6">
        <v>4.0</v>
      </c>
      <c r="I74" s="6" t="s">
        <v>15</v>
      </c>
      <c r="J74" s="6" t="s">
        <v>14</v>
      </c>
      <c r="K74" s="6" t="s">
        <v>14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2">
        <v>4553.0</v>
      </c>
      <c r="B75" s="7" t="s">
        <v>45</v>
      </c>
      <c r="C75" s="7" t="s">
        <v>46</v>
      </c>
      <c r="D75" s="7" t="s">
        <v>44</v>
      </c>
      <c r="E75" s="8">
        <v>10.0</v>
      </c>
      <c r="F75" s="8">
        <v>72.0</v>
      </c>
      <c r="G75" s="9">
        <v>20585.0</v>
      </c>
      <c r="H75" s="6">
        <v>5.0</v>
      </c>
      <c r="I75" s="6" t="s">
        <v>14</v>
      </c>
      <c r="J75" s="6" t="s">
        <v>14</v>
      </c>
      <c r="K75" s="6" t="s">
        <v>14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2">
        <v>4343.0</v>
      </c>
      <c r="B76" s="7" t="s">
        <v>47</v>
      </c>
      <c r="C76" s="7" t="s">
        <v>48</v>
      </c>
      <c r="D76" s="7" t="s">
        <v>27</v>
      </c>
      <c r="E76" s="8">
        <v>15.0</v>
      </c>
      <c r="F76" s="8">
        <v>80.0</v>
      </c>
      <c r="G76" s="9">
        <v>27395.0</v>
      </c>
      <c r="H76" s="6">
        <v>2.0</v>
      </c>
      <c r="I76" s="6" t="s">
        <v>15</v>
      </c>
      <c r="J76" s="6" t="s">
        <v>15</v>
      </c>
      <c r="K76" s="6" t="s">
        <v>14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2">
        <v>3939.0</v>
      </c>
      <c r="B77" s="7" t="s">
        <v>49</v>
      </c>
      <c r="C77" s="7" t="s">
        <v>50</v>
      </c>
      <c r="D77" s="7" t="s">
        <v>44</v>
      </c>
      <c r="E77" s="8">
        <v>10.0</v>
      </c>
      <c r="F77" s="8">
        <v>501.0</v>
      </c>
      <c r="G77" s="11">
        <v>30252.0</v>
      </c>
      <c r="H77" s="6">
        <v>9.0</v>
      </c>
      <c r="I77" s="6" t="s">
        <v>15</v>
      </c>
      <c r="J77" s="6" t="s">
        <v>14</v>
      </c>
      <c r="K77" s="6" t="s">
        <v>15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2">
        <v>3564.0</v>
      </c>
      <c r="B78" s="7" t="s">
        <v>51</v>
      </c>
      <c r="C78" s="7" t="s">
        <v>52</v>
      </c>
      <c r="D78" s="7" t="s">
        <v>53</v>
      </c>
      <c r="E78" s="8">
        <v>4.0</v>
      </c>
      <c r="F78" s="8">
        <v>870.0</v>
      </c>
      <c r="G78" s="9">
        <v>26477.0</v>
      </c>
      <c r="H78" s="6">
        <v>10.0</v>
      </c>
      <c r="I78" s="6" t="s">
        <v>14</v>
      </c>
      <c r="J78" s="6" t="s">
        <v>14</v>
      </c>
      <c r="K78" s="6" t="s">
        <v>14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2">
        <v>4924.0</v>
      </c>
      <c r="B79" s="7" t="s">
        <v>54</v>
      </c>
      <c r="C79" s="7" t="s">
        <v>55</v>
      </c>
      <c r="D79" s="7" t="s">
        <v>18</v>
      </c>
      <c r="E79" s="8">
        <v>1.0</v>
      </c>
      <c r="F79" s="8">
        <v>432.0</v>
      </c>
      <c r="G79" s="9">
        <v>26551.0</v>
      </c>
      <c r="H79" s="6">
        <v>4.0</v>
      </c>
      <c r="I79" s="6" t="s">
        <v>15</v>
      </c>
      <c r="J79" s="6" t="s">
        <v>14</v>
      </c>
      <c r="K79" s="6" t="s">
        <v>15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2">
        <v>3067.0</v>
      </c>
      <c r="B80" s="7" t="s">
        <v>56</v>
      </c>
      <c r="C80" s="7" t="s">
        <v>57</v>
      </c>
      <c r="D80" s="7" t="s">
        <v>39</v>
      </c>
      <c r="E80" s="8">
        <v>14.0</v>
      </c>
      <c r="F80" s="8">
        <v>164.0</v>
      </c>
      <c r="G80" s="9">
        <v>34484.0</v>
      </c>
      <c r="H80" s="6">
        <v>10.0</v>
      </c>
      <c r="I80" s="6" t="s">
        <v>14</v>
      </c>
      <c r="J80" s="6" t="s">
        <v>15</v>
      </c>
      <c r="K80" s="6" t="s">
        <v>14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>
        <v>3048.0</v>
      </c>
      <c r="B81" s="7" t="s">
        <v>58</v>
      </c>
      <c r="C81" s="7" t="s">
        <v>59</v>
      </c>
      <c r="D81" s="7" t="s">
        <v>36</v>
      </c>
      <c r="E81" s="8">
        <v>8.0</v>
      </c>
      <c r="F81" s="8">
        <v>312.0</v>
      </c>
      <c r="G81" s="11">
        <v>24100.0</v>
      </c>
      <c r="H81" s="6">
        <v>6.0</v>
      </c>
      <c r="I81" s="6" t="s">
        <v>14</v>
      </c>
      <c r="J81" s="6" t="s">
        <v>15</v>
      </c>
      <c r="K81" s="6" t="s">
        <v>14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2">
        <v>3380.0</v>
      </c>
      <c r="B82" s="7" t="s">
        <v>60</v>
      </c>
      <c r="C82" s="7" t="s">
        <v>61</v>
      </c>
      <c r="D82" s="7" t="s">
        <v>33</v>
      </c>
      <c r="E82" s="8">
        <v>1.0</v>
      </c>
      <c r="F82" s="8">
        <v>104.0</v>
      </c>
      <c r="G82" s="11">
        <v>35002.0</v>
      </c>
      <c r="H82" s="6">
        <v>10.0</v>
      </c>
      <c r="I82" s="6" t="s">
        <v>14</v>
      </c>
      <c r="J82" s="6" t="s">
        <v>15</v>
      </c>
      <c r="K82" s="6" t="s">
        <v>15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2">
        <v>3077.0</v>
      </c>
      <c r="B83" s="7" t="s">
        <v>62</v>
      </c>
      <c r="C83" s="7" t="s">
        <v>63</v>
      </c>
      <c r="D83" s="7" t="s">
        <v>64</v>
      </c>
      <c r="E83" s="8">
        <v>1.0</v>
      </c>
      <c r="F83" s="8">
        <v>692.0</v>
      </c>
      <c r="G83" s="9">
        <v>29621.0</v>
      </c>
      <c r="H83" s="6">
        <v>9.0</v>
      </c>
      <c r="I83" s="6" t="s">
        <v>14</v>
      </c>
      <c r="J83" s="6" t="s">
        <v>14</v>
      </c>
      <c r="K83" s="6" t="s">
        <v>14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2">
        <v>4312.0</v>
      </c>
      <c r="B84" s="7" t="s">
        <v>65</v>
      </c>
      <c r="C84" s="7" t="s">
        <v>66</v>
      </c>
      <c r="D84" s="7" t="s">
        <v>33</v>
      </c>
      <c r="E84" s="8">
        <v>14.0</v>
      </c>
      <c r="F84" s="8">
        <v>374.0</v>
      </c>
      <c r="G84" s="9">
        <v>33842.0</v>
      </c>
      <c r="H84" s="6">
        <v>1.0</v>
      </c>
      <c r="I84" s="6" t="s">
        <v>15</v>
      </c>
      <c r="J84" s="6" t="s">
        <v>15</v>
      </c>
      <c r="K84" s="6" t="s">
        <v>15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2">
        <v>3363.0</v>
      </c>
      <c r="B85" s="7" t="s">
        <v>67</v>
      </c>
      <c r="C85" s="7" t="s">
        <v>68</v>
      </c>
      <c r="D85" s="7" t="s">
        <v>33</v>
      </c>
      <c r="E85" s="8">
        <v>7.0</v>
      </c>
      <c r="F85" s="8">
        <v>670.0</v>
      </c>
      <c r="G85" s="9">
        <v>24941.0</v>
      </c>
      <c r="H85" s="6">
        <v>8.0</v>
      </c>
      <c r="I85" s="6" t="s">
        <v>15</v>
      </c>
      <c r="J85" s="6" t="s">
        <v>15</v>
      </c>
      <c r="K85" s="6" t="s">
        <v>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2">
        <v>2986.0</v>
      </c>
      <c r="B86" s="7" t="s">
        <v>69</v>
      </c>
      <c r="C86" s="7" t="s">
        <v>70</v>
      </c>
      <c r="D86" s="7" t="s">
        <v>71</v>
      </c>
      <c r="E86" s="8">
        <v>15.0</v>
      </c>
      <c r="F86" s="8">
        <v>85.0</v>
      </c>
      <c r="G86" s="9">
        <v>31483.0</v>
      </c>
      <c r="H86" s="6">
        <v>8.0</v>
      </c>
      <c r="I86" s="6" t="s">
        <v>15</v>
      </c>
      <c r="J86" s="6" t="s">
        <v>14</v>
      </c>
      <c r="K86" s="6" t="s">
        <v>14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2">
        <v>3215.0</v>
      </c>
      <c r="B87" s="7" t="s">
        <v>72</v>
      </c>
      <c r="C87" s="7" t="s">
        <v>73</v>
      </c>
      <c r="D87" s="7" t="s">
        <v>36</v>
      </c>
      <c r="E87" s="8">
        <v>14.0</v>
      </c>
      <c r="F87" s="8">
        <v>771.0</v>
      </c>
      <c r="G87" s="9">
        <v>29033.0</v>
      </c>
      <c r="H87" s="6">
        <v>2.0</v>
      </c>
      <c r="I87" s="6" t="s">
        <v>14</v>
      </c>
      <c r="J87" s="6" t="s">
        <v>15</v>
      </c>
      <c r="K87" s="6" t="s">
        <v>15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2">
        <v>3753.0</v>
      </c>
      <c r="B88" s="7" t="s">
        <v>74</v>
      </c>
      <c r="C88" s="7" t="s">
        <v>75</v>
      </c>
      <c r="D88" s="7" t="s">
        <v>33</v>
      </c>
      <c r="E88" s="8">
        <v>6.0</v>
      </c>
      <c r="F88" s="8">
        <v>421.0</v>
      </c>
      <c r="G88" s="9">
        <v>21163.0</v>
      </c>
      <c r="H88" s="6">
        <v>9.0</v>
      </c>
      <c r="I88" s="6" t="s">
        <v>15</v>
      </c>
      <c r="J88" s="6" t="s">
        <v>14</v>
      </c>
      <c r="K88" s="6" t="s">
        <v>14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2">
        <v>5529.0</v>
      </c>
      <c r="B89" s="7" t="s">
        <v>76</v>
      </c>
      <c r="C89" s="7" t="s">
        <v>77</v>
      </c>
      <c r="D89" s="7" t="s">
        <v>78</v>
      </c>
      <c r="E89" s="8">
        <v>13.0</v>
      </c>
      <c r="F89" s="8">
        <v>851.0</v>
      </c>
      <c r="G89" s="9">
        <v>34176.0</v>
      </c>
      <c r="H89" s="6">
        <v>5.0</v>
      </c>
      <c r="I89" s="6" t="s">
        <v>14</v>
      </c>
      <c r="J89" s="6" t="s">
        <v>14</v>
      </c>
      <c r="K89" s="6" t="s">
        <v>14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2">
        <v>4046.0</v>
      </c>
      <c r="B90" s="7" t="s">
        <v>79</v>
      </c>
      <c r="C90" s="7" t="s">
        <v>80</v>
      </c>
      <c r="D90" s="7" t="s">
        <v>39</v>
      </c>
      <c r="E90" s="8">
        <v>1.0</v>
      </c>
      <c r="F90" s="8">
        <v>129.0</v>
      </c>
      <c r="G90" s="9">
        <v>33118.0</v>
      </c>
      <c r="H90" s="6">
        <v>2.0</v>
      </c>
      <c r="I90" s="6" t="s">
        <v>14</v>
      </c>
      <c r="J90" s="6" t="s">
        <v>14</v>
      </c>
      <c r="K90" s="6" t="s">
        <v>15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2">
        <v>4431.0</v>
      </c>
      <c r="B91" s="7" t="s">
        <v>11</v>
      </c>
      <c r="C91" s="7" t="s">
        <v>12</v>
      </c>
      <c r="D91" s="7" t="s">
        <v>13</v>
      </c>
      <c r="E91" s="8">
        <v>11.0</v>
      </c>
      <c r="F91" s="8">
        <v>607.0</v>
      </c>
      <c r="G91" s="11">
        <v>28058.0</v>
      </c>
      <c r="H91" s="6">
        <v>4.0</v>
      </c>
      <c r="I91" s="6" t="s">
        <v>14</v>
      </c>
      <c r="J91" s="6" t="s">
        <v>14</v>
      </c>
      <c r="K91" s="6" t="s">
        <v>14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2">
        <v>5031.0</v>
      </c>
      <c r="B92" s="7" t="s">
        <v>16</v>
      </c>
      <c r="C92" s="7" t="s">
        <v>17</v>
      </c>
      <c r="D92" s="7" t="s">
        <v>18</v>
      </c>
      <c r="E92" s="8">
        <v>12.0</v>
      </c>
      <c r="F92" s="8">
        <v>626.0</v>
      </c>
      <c r="G92" s="11">
        <v>32065.0</v>
      </c>
      <c r="H92" s="6">
        <v>10.0</v>
      </c>
      <c r="I92" s="6" t="s">
        <v>15</v>
      </c>
      <c r="J92" s="6" t="s">
        <v>15</v>
      </c>
      <c r="K92" s="6" t="s">
        <v>14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2">
        <v>3240.0</v>
      </c>
      <c r="B93" s="7" t="s">
        <v>19</v>
      </c>
      <c r="C93" s="7" t="s">
        <v>20</v>
      </c>
      <c r="D93" s="7" t="s">
        <v>21</v>
      </c>
      <c r="E93" s="8">
        <v>3.0</v>
      </c>
      <c r="F93" s="8">
        <v>458.0</v>
      </c>
      <c r="G93" s="9">
        <v>34867.0</v>
      </c>
      <c r="H93" s="6">
        <v>6.0</v>
      </c>
      <c r="I93" s="6" t="s">
        <v>14</v>
      </c>
      <c r="J93" s="6" t="s">
        <v>15</v>
      </c>
      <c r="K93" s="6" t="s">
        <v>14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2">
        <v>3022.0</v>
      </c>
      <c r="B94" s="7" t="s">
        <v>22</v>
      </c>
      <c r="C94" s="7" t="s">
        <v>23</v>
      </c>
      <c r="D94" s="7" t="s">
        <v>24</v>
      </c>
      <c r="E94" s="8">
        <v>4.0</v>
      </c>
      <c r="F94" s="8">
        <v>827.0</v>
      </c>
      <c r="G94" s="11">
        <v>33583.0</v>
      </c>
      <c r="H94" s="6">
        <v>10.0</v>
      </c>
      <c r="I94" s="6" t="s">
        <v>15</v>
      </c>
      <c r="J94" s="6" t="s">
        <v>15</v>
      </c>
      <c r="K94" s="6" t="s">
        <v>14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2">
        <v>5378.0</v>
      </c>
      <c r="B95" s="7" t="s">
        <v>25</v>
      </c>
      <c r="C95" s="7" t="s">
        <v>26</v>
      </c>
      <c r="D95" s="7" t="s">
        <v>27</v>
      </c>
      <c r="E95" s="8">
        <v>10.0</v>
      </c>
      <c r="F95" s="8">
        <v>115.0</v>
      </c>
      <c r="G95" s="9">
        <v>20168.0</v>
      </c>
      <c r="H95" s="6">
        <v>10.0</v>
      </c>
      <c r="I95" s="6" t="s">
        <v>14</v>
      </c>
      <c r="J95" s="6" t="s">
        <v>14</v>
      </c>
      <c r="K95" s="6" t="s">
        <v>14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2">
        <v>3539.0</v>
      </c>
      <c r="B96" s="7" t="s">
        <v>28</v>
      </c>
      <c r="C96" s="7" t="s">
        <v>29</v>
      </c>
      <c r="D96" s="7" t="s">
        <v>30</v>
      </c>
      <c r="E96" s="8">
        <v>11.0</v>
      </c>
      <c r="F96" s="8">
        <v>780.0</v>
      </c>
      <c r="G96" s="9">
        <v>32922.0</v>
      </c>
      <c r="H96" s="6">
        <v>5.0</v>
      </c>
      <c r="I96" s="6" t="s">
        <v>14</v>
      </c>
      <c r="J96" s="6" t="s">
        <v>15</v>
      </c>
      <c r="K96" s="6" t="s">
        <v>14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2">
        <v>3116.0</v>
      </c>
      <c r="B97" s="7" t="s">
        <v>31</v>
      </c>
      <c r="C97" s="7" t="s">
        <v>32</v>
      </c>
      <c r="D97" s="7" t="s">
        <v>33</v>
      </c>
      <c r="E97" s="8">
        <v>5.0</v>
      </c>
      <c r="F97" s="8">
        <v>713.0</v>
      </c>
      <c r="G97" s="9">
        <v>29009.0</v>
      </c>
      <c r="H97" s="6">
        <v>6.0</v>
      </c>
      <c r="I97" s="6" t="s">
        <v>14</v>
      </c>
      <c r="J97" s="6" t="s">
        <v>14</v>
      </c>
      <c r="K97" s="6" t="s">
        <v>15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2">
        <v>5328.0</v>
      </c>
      <c r="B98" s="7" t="s">
        <v>34</v>
      </c>
      <c r="C98" s="7" t="s">
        <v>35</v>
      </c>
      <c r="D98" s="7" t="s">
        <v>36</v>
      </c>
      <c r="E98" s="8">
        <v>8.0</v>
      </c>
      <c r="F98" s="8">
        <v>242.0</v>
      </c>
      <c r="G98" s="9">
        <v>31533.0</v>
      </c>
      <c r="H98" s="6">
        <v>5.0</v>
      </c>
      <c r="I98" s="6" t="s">
        <v>14</v>
      </c>
      <c r="J98" s="6" t="s">
        <v>14</v>
      </c>
      <c r="K98" s="6" t="s">
        <v>14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2">
        <v>5059.0</v>
      </c>
      <c r="B99" s="7" t="s">
        <v>37</v>
      </c>
      <c r="C99" s="7" t="s">
        <v>38</v>
      </c>
      <c r="D99" s="7" t="s">
        <v>39</v>
      </c>
      <c r="E99" s="8">
        <v>15.0</v>
      </c>
      <c r="F99" s="8">
        <v>26.0</v>
      </c>
      <c r="G99" s="9">
        <v>34599.0</v>
      </c>
      <c r="H99" s="6">
        <v>7.0</v>
      </c>
      <c r="I99" s="6" t="s">
        <v>15</v>
      </c>
      <c r="J99" s="6" t="s">
        <v>14</v>
      </c>
      <c r="K99" s="6" t="s">
        <v>14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2">
        <v>2826.0</v>
      </c>
      <c r="B100" s="7" t="s">
        <v>40</v>
      </c>
      <c r="C100" s="7" t="s">
        <v>41</v>
      </c>
      <c r="D100" s="7" t="s">
        <v>27</v>
      </c>
      <c r="E100" s="8">
        <v>8.0</v>
      </c>
      <c r="F100" s="8">
        <v>391.0</v>
      </c>
      <c r="G100" s="9">
        <v>29103.0</v>
      </c>
      <c r="H100" s="6">
        <v>5.0</v>
      </c>
      <c r="I100" s="6" t="s">
        <v>14</v>
      </c>
      <c r="J100" s="6" t="s">
        <v>15</v>
      </c>
      <c r="K100" s="6" t="s">
        <v>14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>
        <v>3648.0</v>
      </c>
      <c r="B101" s="7" t="s">
        <v>42</v>
      </c>
      <c r="C101" s="7" t="s">
        <v>43</v>
      </c>
      <c r="D101" s="7" t="s">
        <v>44</v>
      </c>
      <c r="E101" s="8">
        <v>9.0</v>
      </c>
      <c r="F101" s="8">
        <v>620.0</v>
      </c>
      <c r="G101" s="9">
        <v>26039.0</v>
      </c>
      <c r="H101" s="6">
        <v>10.0</v>
      </c>
      <c r="I101" s="6" t="s">
        <v>15</v>
      </c>
      <c r="J101" s="6" t="s">
        <v>14</v>
      </c>
      <c r="K101" s="6" t="s">
        <v>14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>
        <v>5296.0</v>
      </c>
      <c r="B102" s="7" t="s">
        <v>45</v>
      </c>
      <c r="C102" s="7" t="s">
        <v>46</v>
      </c>
      <c r="D102" s="7" t="s">
        <v>44</v>
      </c>
      <c r="E102" s="8">
        <v>15.0</v>
      </c>
      <c r="F102" s="8">
        <v>807.0</v>
      </c>
      <c r="G102" s="9">
        <v>29100.0</v>
      </c>
      <c r="H102" s="6">
        <v>9.0</v>
      </c>
      <c r="I102" s="6" t="s">
        <v>14</v>
      </c>
      <c r="J102" s="6" t="s">
        <v>15</v>
      </c>
      <c r="K102" s="6" t="s">
        <v>14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>
        <v>4662.0</v>
      </c>
      <c r="B103" s="7" t="s">
        <v>47</v>
      </c>
      <c r="C103" s="7" t="s">
        <v>48</v>
      </c>
      <c r="D103" s="7" t="s">
        <v>27</v>
      </c>
      <c r="E103" s="8">
        <v>1.0</v>
      </c>
      <c r="F103" s="8">
        <v>417.0</v>
      </c>
      <c r="G103" s="9">
        <v>22115.0</v>
      </c>
      <c r="H103" s="6">
        <v>9.0</v>
      </c>
      <c r="I103" s="6" t="s">
        <v>14</v>
      </c>
      <c r="J103" s="6" t="s">
        <v>14</v>
      </c>
      <c r="K103" s="6" t="s">
        <v>14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>
        <v>2395.0</v>
      </c>
      <c r="B104" s="7" t="s">
        <v>49</v>
      </c>
      <c r="C104" s="7" t="s">
        <v>50</v>
      </c>
      <c r="D104" s="7" t="s">
        <v>44</v>
      </c>
      <c r="E104" s="8">
        <v>12.0</v>
      </c>
      <c r="F104" s="8">
        <v>709.0</v>
      </c>
      <c r="G104" s="9">
        <v>21225.0</v>
      </c>
      <c r="H104" s="6">
        <v>7.0</v>
      </c>
      <c r="I104" s="6" t="s">
        <v>15</v>
      </c>
      <c r="J104" s="6" t="s">
        <v>14</v>
      </c>
      <c r="K104" s="6" t="s">
        <v>15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>
        <v>4635.0</v>
      </c>
      <c r="B105" s="7" t="s">
        <v>51</v>
      </c>
      <c r="C105" s="7" t="s">
        <v>52</v>
      </c>
      <c r="D105" s="7" t="s">
        <v>53</v>
      </c>
      <c r="E105" s="8">
        <v>2.0</v>
      </c>
      <c r="F105" s="8">
        <v>604.0</v>
      </c>
      <c r="G105" s="9">
        <v>21210.0</v>
      </c>
      <c r="H105" s="6">
        <v>5.0</v>
      </c>
      <c r="I105" s="6" t="s">
        <v>14</v>
      </c>
      <c r="J105" s="6" t="s">
        <v>14</v>
      </c>
      <c r="K105" s="6" t="s">
        <v>15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>
        <v>2322.0</v>
      </c>
      <c r="B106" s="7" t="s">
        <v>11</v>
      </c>
      <c r="C106" s="7" t="s">
        <v>12</v>
      </c>
      <c r="D106" s="7" t="s">
        <v>13</v>
      </c>
      <c r="E106" s="8">
        <v>12.0</v>
      </c>
      <c r="F106" s="8">
        <v>867.0</v>
      </c>
      <c r="G106" s="11">
        <v>30981.0</v>
      </c>
      <c r="H106" s="6">
        <v>9.0</v>
      </c>
      <c r="I106" s="6" t="s">
        <v>15</v>
      </c>
      <c r="J106" s="6" t="s">
        <v>14</v>
      </c>
      <c r="K106" s="6" t="s">
        <v>15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>
        <v>5533.0</v>
      </c>
      <c r="B107" s="7" t="s">
        <v>16</v>
      </c>
      <c r="C107" s="7" t="s">
        <v>17</v>
      </c>
      <c r="D107" s="7" t="s">
        <v>18</v>
      </c>
      <c r="E107" s="8">
        <v>5.0</v>
      </c>
      <c r="F107" s="8">
        <v>466.0</v>
      </c>
      <c r="G107" s="9">
        <v>20678.0</v>
      </c>
      <c r="H107" s="6">
        <v>2.0</v>
      </c>
      <c r="I107" s="6" t="s">
        <v>15</v>
      </c>
      <c r="J107" s="6" t="s">
        <v>15</v>
      </c>
      <c r="K107" s="6" t="s">
        <v>14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>
        <v>4726.0</v>
      </c>
      <c r="B108" s="7" t="s">
        <v>19</v>
      </c>
      <c r="C108" s="7" t="s">
        <v>20</v>
      </c>
      <c r="D108" s="7" t="s">
        <v>21</v>
      </c>
      <c r="E108" s="8">
        <v>7.0</v>
      </c>
      <c r="F108" s="8">
        <v>502.0</v>
      </c>
      <c r="G108" s="9">
        <v>29847.0</v>
      </c>
      <c r="H108" s="6">
        <v>6.0</v>
      </c>
      <c r="I108" s="6" t="s">
        <v>14</v>
      </c>
      <c r="J108" s="6" t="s">
        <v>14</v>
      </c>
      <c r="K108" s="6" t="s">
        <v>14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2">
        <v>2639.0</v>
      </c>
      <c r="B109" s="7" t="s">
        <v>22</v>
      </c>
      <c r="C109" s="7" t="s">
        <v>23</v>
      </c>
      <c r="D109" s="7" t="s">
        <v>24</v>
      </c>
      <c r="E109" s="8">
        <v>14.0</v>
      </c>
      <c r="F109" s="8">
        <v>813.0</v>
      </c>
      <c r="G109" s="9">
        <v>22699.0</v>
      </c>
      <c r="H109" s="6">
        <v>10.0</v>
      </c>
      <c r="I109" s="6" t="s">
        <v>15</v>
      </c>
      <c r="J109" s="6" t="s">
        <v>15</v>
      </c>
      <c r="K109" s="6" t="s">
        <v>14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>
        <v>5291.0</v>
      </c>
      <c r="B110" s="7" t="s">
        <v>11</v>
      </c>
      <c r="C110" s="7" t="s">
        <v>12</v>
      </c>
      <c r="D110" s="7" t="s">
        <v>13</v>
      </c>
      <c r="E110" s="8">
        <v>12.0</v>
      </c>
      <c r="F110" s="8">
        <v>597.0</v>
      </c>
      <c r="G110" s="9">
        <v>28343.0</v>
      </c>
      <c r="H110" s="6">
        <v>9.0</v>
      </c>
      <c r="I110" s="6" t="s">
        <v>14</v>
      </c>
      <c r="J110" s="6" t="s">
        <v>14</v>
      </c>
      <c r="K110" s="6" t="s">
        <v>14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2">
        <v>3414.0</v>
      </c>
      <c r="B111" s="7" t="s">
        <v>16</v>
      </c>
      <c r="C111" s="7" t="s">
        <v>17</v>
      </c>
      <c r="D111" s="7" t="s">
        <v>18</v>
      </c>
      <c r="E111" s="8">
        <v>13.0</v>
      </c>
      <c r="F111" s="8">
        <v>541.0</v>
      </c>
      <c r="G111" s="9">
        <v>32609.0</v>
      </c>
      <c r="H111" s="6">
        <v>2.0</v>
      </c>
      <c r="I111" s="6" t="s">
        <v>14</v>
      </c>
      <c r="J111" s="6" t="s">
        <v>14</v>
      </c>
      <c r="K111" s="6" t="s">
        <v>14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2">
        <v>4992.0</v>
      </c>
      <c r="B112" s="7" t="s">
        <v>19</v>
      </c>
      <c r="C112" s="7" t="s">
        <v>20</v>
      </c>
      <c r="D112" s="7" t="s">
        <v>21</v>
      </c>
      <c r="E112" s="8">
        <v>10.0</v>
      </c>
      <c r="F112" s="8">
        <v>160.0</v>
      </c>
      <c r="G112" s="9">
        <v>25834.0</v>
      </c>
      <c r="H112" s="6">
        <v>4.0</v>
      </c>
      <c r="I112" s="6" t="s">
        <v>15</v>
      </c>
      <c r="J112" s="6" t="s">
        <v>15</v>
      </c>
      <c r="K112" s="6" t="s">
        <v>15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2">
        <v>4435.0</v>
      </c>
      <c r="B113" s="7" t="s">
        <v>22</v>
      </c>
      <c r="C113" s="7" t="s">
        <v>23</v>
      </c>
      <c r="D113" s="7" t="s">
        <v>24</v>
      </c>
      <c r="E113" s="8">
        <v>7.0</v>
      </c>
      <c r="F113" s="8">
        <v>990.0</v>
      </c>
      <c r="G113" s="9">
        <v>28891.0</v>
      </c>
      <c r="H113" s="6">
        <v>7.0</v>
      </c>
      <c r="I113" s="6" t="s">
        <v>14</v>
      </c>
      <c r="J113" s="6" t="s">
        <v>14</v>
      </c>
      <c r="K113" s="6" t="s">
        <v>14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2">
        <v>2833.0</v>
      </c>
      <c r="B114" s="7" t="s">
        <v>11</v>
      </c>
      <c r="C114" s="7" t="s">
        <v>12</v>
      </c>
      <c r="D114" s="7" t="s">
        <v>13</v>
      </c>
      <c r="E114" s="8">
        <v>13.0</v>
      </c>
      <c r="F114" s="8">
        <v>701.0</v>
      </c>
      <c r="G114" s="11">
        <v>33199.0</v>
      </c>
      <c r="H114" s="6">
        <v>10.0</v>
      </c>
      <c r="I114" s="6" t="s">
        <v>14</v>
      </c>
      <c r="J114" s="6" t="s">
        <v>15</v>
      </c>
      <c r="K114" s="6" t="s">
        <v>15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2">
        <v>3011.0</v>
      </c>
      <c r="B115" s="7" t="s">
        <v>149</v>
      </c>
      <c r="C115" s="7" t="s">
        <v>17</v>
      </c>
      <c r="D115" s="7" t="s">
        <v>18</v>
      </c>
      <c r="E115" s="8">
        <v>15.0</v>
      </c>
      <c r="F115" s="8">
        <v>267.0</v>
      </c>
      <c r="G115" s="11">
        <v>26225.0</v>
      </c>
      <c r="H115" s="6">
        <v>3.0</v>
      </c>
      <c r="I115" s="6" t="s">
        <v>14</v>
      </c>
      <c r="J115" s="6" t="s">
        <v>15</v>
      </c>
      <c r="K115" s="6" t="s">
        <v>14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2">
        <v>4941.0</v>
      </c>
      <c r="B116" s="7" t="s">
        <v>19</v>
      </c>
      <c r="C116" s="7" t="s">
        <v>20</v>
      </c>
      <c r="D116" s="7" t="s">
        <v>21</v>
      </c>
      <c r="E116" s="8">
        <v>1.0</v>
      </c>
      <c r="F116" s="8">
        <v>406.0</v>
      </c>
      <c r="G116" s="9">
        <v>27628.0</v>
      </c>
      <c r="H116" s="6">
        <v>2.0</v>
      </c>
      <c r="I116" s="6" t="s">
        <v>14</v>
      </c>
      <c r="J116" s="6" t="s">
        <v>14</v>
      </c>
      <c r="K116" s="6" t="s">
        <v>14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2">
        <v>3418.0</v>
      </c>
      <c r="B117" s="7" t="s">
        <v>22</v>
      </c>
      <c r="C117" s="7" t="s">
        <v>23</v>
      </c>
      <c r="D117" s="7" t="s">
        <v>24</v>
      </c>
      <c r="E117" s="8">
        <v>8.0</v>
      </c>
      <c r="F117" s="8">
        <v>523.0</v>
      </c>
      <c r="G117" s="9">
        <v>32368.0</v>
      </c>
      <c r="H117" s="6">
        <v>5.0</v>
      </c>
      <c r="I117" s="6" t="s">
        <v>14</v>
      </c>
      <c r="J117" s="6" t="s">
        <v>15</v>
      </c>
      <c r="K117" s="6" t="s">
        <v>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2">
        <v>4646.0</v>
      </c>
      <c r="B118" s="7" t="s">
        <v>11</v>
      </c>
      <c r="C118" s="7" t="s">
        <v>12</v>
      </c>
      <c r="D118" s="7" t="s">
        <v>13</v>
      </c>
      <c r="E118" s="8">
        <v>5.0</v>
      </c>
      <c r="F118" s="8">
        <v>966.0</v>
      </c>
      <c r="G118" s="9">
        <v>26913.0</v>
      </c>
      <c r="H118" s="6">
        <v>2.0</v>
      </c>
      <c r="I118" s="6" t="s">
        <v>14</v>
      </c>
      <c r="J118" s="6" t="s">
        <v>14</v>
      </c>
      <c r="K118" s="6" t="s">
        <v>14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2">
        <v>3753.0</v>
      </c>
      <c r="B119" s="7" t="s">
        <v>16</v>
      </c>
      <c r="C119" s="7" t="s">
        <v>17</v>
      </c>
      <c r="D119" s="7" t="s">
        <v>18</v>
      </c>
      <c r="E119" s="8">
        <v>5.0</v>
      </c>
      <c r="F119" s="8">
        <v>275.0</v>
      </c>
      <c r="G119" s="9">
        <v>25274.0</v>
      </c>
      <c r="H119" s="6">
        <v>8.0</v>
      </c>
      <c r="I119" s="6" t="s">
        <v>15</v>
      </c>
      <c r="J119" s="6" t="s">
        <v>14</v>
      </c>
      <c r="K119" s="6" t="s">
        <v>14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2">
        <v>3354.0</v>
      </c>
      <c r="B120" s="7" t="s">
        <v>19</v>
      </c>
      <c r="C120" s="7" t="s">
        <v>20</v>
      </c>
      <c r="D120" s="7" t="s">
        <v>21</v>
      </c>
      <c r="E120" s="8">
        <v>6.0</v>
      </c>
      <c r="F120" s="8">
        <v>36.0</v>
      </c>
      <c r="G120" s="9">
        <v>31653.0</v>
      </c>
      <c r="H120" s="6">
        <v>8.0</v>
      </c>
      <c r="I120" s="6" t="s">
        <v>14</v>
      </c>
      <c r="J120" s="6" t="s">
        <v>15</v>
      </c>
      <c r="K120" s="6" t="s">
        <v>14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2">
        <v>4496.0</v>
      </c>
      <c r="B121" s="7" t="s">
        <v>22</v>
      </c>
      <c r="C121" s="7" t="s">
        <v>23</v>
      </c>
      <c r="D121" s="7" t="s">
        <v>24</v>
      </c>
      <c r="E121" s="8">
        <v>15.0</v>
      </c>
      <c r="F121" s="8">
        <v>28.0</v>
      </c>
      <c r="G121" s="9">
        <v>21658.0</v>
      </c>
      <c r="H121" s="6">
        <v>4.0</v>
      </c>
      <c r="I121" s="6" t="s">
        <v>14</v>
      </c>
      <c r="J121" s="6" t="s">
        <v>14</v>
      </c>
      <c r="K121" s="6" t="s">
        <v>15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2">
        <v>4940.0</v>
      </c>
      <c r="B122" s="7" t="s">
        <v>11</v>
      </c>
      <c r="C122" s="7" t="s">
        <v>12</v>
      </c>
      <c r="D122" s="7" t="s">
        <v>13</v>
      </c>
      <c r="E122" s="8">
        <v>5.0</v>
      </c>
      <c r="F122" s="8">
        <v>95.0</v>
      </c>
      <c r="G122" s="9">
        <v>33418.0</v>
      </c>
      <c r="H122" s="6">
        <v>10.0</v>
      </c>
      <c r="I122" s="6" t="s">
        <v>14</v>
      </c>
      <c r="J122" s="6" t="s">
        <v>14</v>
      </c>
      <c r="K122" s="6" t="s">
        <v>15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2">
        <v>4886.0</v>
      </c>
      <c r="B123" s="7" t="s">
        <v>16</v>
      </c>
      <c r="C123" s="7" t="s">
        <v>17</v>
      </c>
      <c r="D123" s="7" t="s">
        <v>18</v>
      </c>
      <c r="E123" s="8">
        <v>15.0</v>
      </c>
      <c r="F123" s="8">
        <v>954.0</v>
      </c>
      <c r="G123" s="9">
        <v>21404.0</v>
      </c>
      <c r="H123" s="6">
        <v>8.0</v>
      </c>
      <c r="I123" s="6" t="s">
        <v>14</v>
      </c>
      <c r="J123" s="6" t="s">
        <v>14</v>
      </c>
      <c r="K123" s="6" t="s">
        <v>14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2">
        <v>5272.0</v>
      </c>
      <c r="B124" s="7" t="s">
        <v>19</v>
      </c>
      <c r="C124" s="7" t="s">
        <v>20</v>
      </c>
      <c r="D124" s="7" t="s">
        <v>21</v>
      </c>
      <c r="E124" s="8">
        <v>13.0</v>
      </c>
      <c r="F124" s="8">
        <v>461.0</v>
      </c>
      <c r="G124" s="9">
        <v>28101.0</v>
      </c>
      <c r="H124" s="6">
        <v>9.0</v>
      </c>
      <c r="I124" s="6" t="s">
        <v>14</v>
      </c>
      <c r="J124" s="6" t="s">
        <v>14</v>
      </c>
      <c r="K124" s="6" t="s">
        <v>14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2">
        <v>4625.0</v>
      </c>
      <c r="B125" s="7" t="s">
        <v>22</v>
      </c>
      <c r="C125" s="7" t="s">
        <v>23</v>
      </c>
      <c r="D125" s="7" t="s">
        <v>24</v>
      </c>
      <c r="E125" s="8">
        <v>15.0</v>
      </c>
      <c r="F125" s="8">
        <v>940.0</v>
      </c>
      <c r="G125" s="9">
        <v>26095.0</v>
      </c>
      <c r="H125" s="6">
        <v>8.0</v>
      </c>
      <c r="I125" s="6" t="s">
        <v>14</v>
      </c>
      <c r="J125" s="6" t="s">
        <v>14</v>
      </c>
      <c r="K125" s="6" t="s">
        <v>14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2">
        <v>3324.0</v>
      </c>
      <c r="B126" s="7" t="s">
        <v>11</v>
      </c>
      <c r="C126" s="7" t="s">
        <v>12</v>
      </c>
      <c r="D126" s="7" t="s">
        <v>13</v>
      </c>
      <c r="E126" s="8">
        <v>7.0</v>
      </c>
      <c r="F126" s="8">
        <v>325.0</v>
      </c>
      <c r="G126" s="11">
        <v>24798.0</v>
      </c>
      <c r="H126" s="6">
        <v>6.0</v>
      </c>
      <c r="I126" s="6" t="s">
        <v>15</v>
      </c>
      <c r="J126" s="6" t="s">
        <v>14</v>
      </c>
      <c r="K126" s="6" t="s">
        <v>14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2">
        <v>2336.0</v>
      </c>
      <c r="B127" s="7" t="s">
        <v>16</v>
      </c>
      <c r="C127" s="7" t="s">
        <v>17</v>
      </c>
      <c r="D127" s="7" t="s">
        <v>18</v>
      </c>
      <c r="E127" s="8">
        <v>4.0</v>
      </c>
      <c r="F127" s="8">
        <v>379.0</v>
      </c>
      <c r="G127" s="9">
        <v>34585.0</v>
      </c>
      <c r="H127" s="6">
        <v>1.0</v>
      </c>
      <c r="I127" s="6" t="s">
        <v>15</v>
      </c>
      <c r="J127" s="6" t="s">
        <v>15</v>
      </c>
      <c r="K127" s="6" t="s">
        <v>15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2">
        <v>5381.0</v>
      </c>
      <c r="B128" s="7" t="s">
        <v>19</v>
      </c>
      <c r="C128" s="7" t="s">
        <v>20</v>
      </c>
      <c r="D128" s="7" t="s">
        <v>21</v>
      </c>
      <c r="E128" s="8">
        <v>7.0</v>
      </c>
      <c r="F128" s="8">
        <v>387.0</v>
      </c>
      <c r="G128" s="9">
        <v>20270.0</v>
      </c>
      <c r="H128" s="6">
        <v>4.0</v>
      </c>
      <c r="I128" s="6" t="s">
        <v>15</v>
      </c>
      <c r="J128" s="6" t="s">
        <v>14</v>
      </c>
      <c r="K128" s="6" t="s">
        <v>15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2">
        <v>3113.0</v>
      </c>
      <c r="B129" s="7" t="s">
        <v>22</v>
      </c>
      <c r="C129" s="7" t="s">
        <v>23</v>
      </c>
      <c r="D129" s="7" t="s">
        <v>24</v>
      </c>
      <c r="E129" s="8">
        <v>2.0</v>
      </c>
      <c r="F129" s="8">
        <v>732.0</v>
      </c>
      <c r="G129" s="9">
        <v>25074.0</v>
      </c>
      <c r="H129" s="6">
        <v>3.0</v>
      </c>
      <c r="I129" s="6" t="s">
        <v>14</v>
      </c>
      <c r="J129" s="6" t="s">
        <v>14</v>
      </c>
      <c r="K129" s="6" t="s">
        <v>15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2">
        <v>2354.0</v>
      </c>
      <c r="B130" s="7" t="s">
        <v>11</v>
      </c>
      <c r="C130" s="7" t="s">
        <v>12</v>
      </c>
      <c r="D130" s="7" t="s">
        <v>13</v>
      </c>
      <c r="E130" s="8">
        <v>11.0</v>
      </c>
      <c r="F130" s="8">
        <v>418.0</v>
      </c>
      <c r="G130" s="9">
        <v>23459.0</v>
      </c>
      <c r="H130" s="6">
        <v>4.0</v>
      </c>
      <c r="I130" s="6" t="s">
        <v>14</v>
      </c>
      <c r="J130" s="6" t="s">
        <v>14</v>
      </c>
      <c r="K130" s="6" t="s">
        <v>15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2">
        <v>5057.0</v>
      </c>
      <c r="B131" s="7" t="s">
        <v>16</v>
      </c>
      <c r="C131" s="7" t="s">
        <v>17</v>
      </c>
      <c r="D131" s="7" t="s">
        <v>18</v>
      </c>
      <c r="E131" s="8">
        <v>6.0</v>
      </c>
      <c r="F131" s="8">
        <v>26.0</v>
      </c>
      <c r="G131" s="9">
        <v>31149.0</v>
      </c>
      <c r="H131" s="6">
        <v>7.0</v>
      </c>
      <c r="I131" s="6" t="s">
        <v>14</v>
      </c>
      <c r="J131" s="6" t="s">
        <v>14</v>
      </c>
      <c r="K131" s="6" t="s">
        <v>15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2">
        <v>4094.0</v>
      </c>
      <c r="B132" s="7" t="s">
        <v>19</v>
      </c>
      <c r="C132" s="7" t="s">
        <v>20</v>
      </c>
      <c r="D132" s="7" t="s">
        <v>21</v>
      </c>
      <c r="E132" s="8">
        <v>2.0</v>
      </c>
      <c r="F132" s="8">
        <v>263.0</v>
      </c>
      <c r="G132" s="9">
        <v>28539.0</v>
      </c>
      <c r="H132" s="6">
        <v>4.0</v>
      </c>
      <c r="I132" s="6" t="s">
        <v>14</v>
      </c>
      <c r="J132" s="6" t="s">
        <v>14</v>
      </c>
      <c r="K132" s="6" t="s">
        <v>15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2">
        <v>4468.0</v>
      </c>
      <c r="B133" s="7" t="s">
        <v>22</v>
      </c>
      <c r="C133" s="7" t="s">
        <v>23</v>
      </c>
      <c r="D133" s="7" t="s">
        <v>24</v>
      </c>
      <c r="E133" s="8">
        <v>11.0</v>
      </c>
      <c r="F133" s="8">
        <v>877.0</v>
      </c>
      <c r="G133" s="9">
        <v>34488.0</v>
      </c>
      <c r="H133" s="6">
        <v>6.0</v>
      </c>
      <c r="I133" s="6" t="s">
        <v>14</v>
      </c>
      <c r="J133" s="6" t="s">
        <v>14</v>
      </c>
      <c r="K133" s="6" t="s">
        <v>15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2">
        <v>3888.0</v>
      </c>
      <c r="B134" s="7" t="s">
        <v>11</v>
      </c>
      <c r="C134" s="7" t="s">
        <v>12</v>
      </c>
      <c r="D134" s="7" t="s">
        <v>13</v>
      </c>
      <c r="E134" s="8">
        <v>8.0</v>
      </c>
      <c r="F134" s="8">
        <v>471.0</v>
      </c>
      <c r="G134" s="9">
        <v>32586.0</v>
      </c>
      <c r="H134" s="6">
        <v>8.0</v>
      </c>
      <c r="I134" s="6" t="s">
        <v>15</v>
      </c>
      <c r="J134" s="6" t="s">
        <v>15</v>
      </c>
      <c r="K134" s="6" t="s">
        <v>14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2">
        <v>2772.0</v>
      </c>
      <c r="B135" s="7" t="s">
        <v>16</v>
      </c>
      <c r="C135" s="7" t="s">
        <v>17</v>
      </c>
      <c r="D135" s="7" t="s">
        <v>18</v>
      </c>
      <c r="E135" s="8">
        <v>14.0</v>
      </c>
      <c r="F135" s="8">
        <v>830.0</v>
      </c>
      <c r="G135" s="11">
        <v>30296.0</v>
      </c>
      <c r="H135" s="6">
        <v>6.0</v>
      </c>
      <c r="I135" s="6" t="s">
        <v>14</v>
      </c>
      <c r="J135" s="6" t="s">
        <v>15</v>
      </c>
      <c r="K135" s="6" t="s">
        <v>15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2">
        <v>4741.0</v>
      </c>
      <c r="B136" s="7" t="s">
        <v>19</v>
      </c>
      <c r="C136" s="7" t="s">
        <v>20</v>
      </c>
      <c r="D136" s="7" t="s">
        <v>21</v>
      </c>
      <c r="E136" s="8">
        <v>13.0</v>
      </c>
      <c r="F136" s="8">
        <v>55.0</v>
      </c>
      <c r="G136" s="11">
        <v>28058.0</v>
      </c>
      <c r="H136" s="6">
        <v>7.0</v>
      </c>
      <c r="I136" s="6" t="s">
        <v>15</v>
      </c>
      <c r="J136" s="6" t="s">
        <v>15</v>
      </c>
      <c r="K136" s="6" t="s">
        <v>15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2">
        <v>5413.0</v>
      </c>
      <c r="B137" s="7" t="s">
        <v>22</v>
      </c>
      <c r="C137" s="7" t="s">
        <v>23</v>
      </c>
      <c r="D137" s="7" t="s">
        <v>24</v>
      </c>
      <c r="E137" s="8">
        <v>5.0</v>
      </c>
      <c r="F137" s="8">
        <v>400.0</v>
      </c>
      <c r="G137" s="9">
        <v>21750.0</v>
      </c>
      <c r="H137" s="6">
        <v>6.0</v>
      </c>
      <c r="I137" s="6" t="s">
        <v>14</v>
      </c>
      <c r="J137" s="6" t="s">
        <v>14</v>
      </c>
      <c r="K137" s="6" t="s">
        <v>14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2">
        <v>2411.0</v>
      </c>
      <c r="B138" s="7" t="s">
        <v>11</v>
      </c>
      <c r="C138" s="7" t="s">
        <v>12</v>
      </c>
      <c r="D138" s="7" t="s">
        <v>13</v>
      </c>
      <c r="E138" s="8">
        <v>2.0</v>
      </c>
      <c r="F138" s="8">
        <v>689.0</v>
      </c>
      <c r="G138" s="9">
        <v>20850.0</v>
      </c>
      <c r="H138" s="6">
        <v>7.0</v>
      </c>
      <c r="I138" s="6" t="s">
        <v>14</v>
      </c>
      <c r="J138" s="6" t="s">
        <v>14</v>
      </c>
      <c r="K138" s="6" t="s">
        <v>14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2">
        <v>3071.0</v>
      </c>
      <c r="B139" s="7" t="s">
        <v>16</v>
      </c>
      <c r="C139" s="7" t="s">
        <v>17</v>
      </c>
      <c r="D139" s="7" t="s">
        <v>18</v>
      </c>
      <c r="E139" s="8">
        <v>4.0</v>
      </c>
      <c r="F139" s="8">
        <v>706.0</v>
      </c>
      <c r="G139" s="9">
        <v>20219.0</v>
      </c>
      <c r="H139" s="6">
        <v>8.0</v>
      </c>
      <c r="I139" s="6" t="s">
        <v>15</v>
      </c>
      <c r="J139" s="6" t="s">
        <v>14</v>
      </c>
      <c r="K139" s="6" t="s">
        <v>15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>
        <v>5325.0</v>
      </c>
      <c r="B140" s="7" t="s">
        <v>11</v>
      </c>
      <c r="C140" s="7" t="s">
        <v>12</v>
      </c>
      <c r="D140" s="7" t="s">
        <v>13</v>
      </c>
      <c r="E140" s="8">
        <v>15.0</v>
      </c>
      <c r="F140" s="8">
        <v>551.0</v>
      </c>
      <c r="G140" s="9">
        <v>32698.0</v>
      </c>
      <c r="H140" s="6">
        <v>9.0</v>
      </c>
      <c r="I140" s="6" t="s">
        <v>14</v>
      </c>
      <c r="J140" s="6" t="s">
        <v>14</v>
      </c>
      <c r="K140" s="6" t="s">
        <v>14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>
        <v>3433.0</v>
      </c>
      <c r="B141" s="7" t="s">
        <v>16</v>
      </c>
      <c r="C141" s="7" t="s">
        <v>17</v>
      </c>
      <c r="D141" s="7" t="s">
        <v>18</v>
      </c>
      <c r="E141" s="8">
        <v>3.0</v>
      </c>
      <c r="F141" s="8">
        <v>311.0</v>
      </c>
      <c r="G141" s="9">
        <v>25674.0</v>
      </c>
      <c r="H141" s="6">
        <v>9.0</v>
      </c>
      <c r="I141" s="6" t="s">
        <v>14</v>
      </c>
      <c r="J141" s="6" t="s">
        <v>14</v>
      </c>
      <c r="K141" s="6" t="s">
        <v>15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2">
        <v>4455.0</v>
      </c>
      <c r="B142" s="7" t="s">
        <v>11</v>
      </c>
      <c r="C142" s="7" t="s">
        <v>12</v>
      </c>
      <c r="D142" s="7" t="s">
        <v>13</v>
      </c>
      <c r="E142" s="8">
        <v>1.0</v>
      </c>
      <c r="F142" s="8">
        <v>137.0</v>
      </c>
      <c r="G142" s="11">
        <v>21850.0</v>
      </c>
      <c r="H142" s="6">
        <v>2.0</v>
      </c>
      <c r="I142" s="6" t="s">
        <v>14</v>
      </c>
      <c r="J142" s="6" t="s">
        <v>15</v>
      </c>
      <c r="K142" s="6" t="s">
        <v>14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>
        <v>4282.0</v>
      </c>
      <c r="B143" s="7" t="s">
        <v>16</v>
      </c>
      <c r="C143" s="7" t="s">
        <v>17</v>
      </c>
      <c r="D143" s="7" t="s">
        <v>18</v>
      </c>
      <c r="E143" s="8">
        <v>15.0</v>
      </c>
      <c r="F143" s="8">
        <v>944.0</v>
      </c>
      <c r="G143" s="9">
        <v>34029.0</v>
      </c>
      <c r="H143" s="6">
        <v>9.0</v>
      </c>
      <c r="I143" s="6" t="s">
        <v>15</v>
      </c>
      <c r="J143" s="6" t="s">
        <v>14</v>
      </c>
      <c r="K143" s="6" t="s">
        <v>14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2">
        <v>5429.0</v>
      </c>
      <c r="B144" s="7" t="s">
        <v>11</v>
      </c>
      <c r="C144" s="7" t="s">
        <v>12</v>
      </c>
      <c r="D144" s="7" t="s">
        <v>13</v>
      </c>
      <c r="E144" s="8">
        <v>8.0</v>
      </c>
      <c r="F144" s="8">
        <v>557.0</v>
      </c>
      <c r="G144" s="9">
        <v>21720.0</v>
      </c>
      <c r="H144" s="6">
        <v>2.0</v>
      </c>
      <c r="I144" s="6" t="s">
        <v>15</v>
      </c>
      <c r="J144" s="6" t="s">
        <v>15</v>
      </c>
      <c r="K144" s="6" t="s">
        <v>15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2">
        <v>3567.0</v>
      </c>
      <c r="B145" s="7" t="s">
        <v>16</v>
      </c>
      <c r="C145" s="7" t="s">
        <v>17</v>
      </c>
      <c r="D145" s="7" t="s">
        <v>18</v>
      </c>
      <c r="E145" s="8">
        <v>10.0</v>
      </c>
      <c r="F145" s="8">
        <v>452.0</v>
      </c>
      <c r="G145" s="9">
        <v>23247.0</v>
      </c>
      <c r="H145" s="6">
        <v>8.0</v>
      </c>
      <c r="I145" s="6" t="s">
        <v>14</v>
      </c>
      <c r="J145" s="6" t="s">
        <v>14</v>
      </c>
      <c r="K145" s="6" t="s">
        <v>14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2">
        <v>5282.0</v>
      </c>
      <c r="B146" s="7" t="s">
        <v>11</v>
      </c>
      <c r="C146" s="7" t="s">
        <v>12</v>
      </c>
      <c r="D146" s="7" t="s">
        <v>13</v>
      </c>
      <c r="E146" s="8">
        <v>5.0</v>
      </c>
      <c r="F146" s="8">
        <v>68.0</v>
      </c>
      <c r="G146" s="9">
        <v>31079.0</v>
      </c>
      <c r="H146" s="6">
        <v>3.0</v>
      </c>
      <c r="I146" s="6" t="s">
        <v>14</v>
      </c>
      <c r="J146" s="6" t="s">
        <v>14</v>
      </c>
      <c r="K146" s="6" t="s">
        <v>15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2">
        <v>3086.0</v>
      </c>
      <c r="B147" s="7" t="s">
        <v>16</v>
      </c>
      <c r="C147" s="7" t="s">
        <v>17</v>
      </c>
      <c r="D147" s="7" t="s">
        <v>18</v>
      </c>
      <c r="E147" s="8">
        <v>8.0</v>
      </c>
      <c r="F147" s="8">
        <v>339.0</v>
      </c>
      <c r="G147" s="9">
        <v>20674.0</v>
      </c>
      <c r="H147" s="6">
        <v>3.0</v>
      </c>
      <c r="I147" s="6" t="s">
        <v>14</v>
      </c>
      <c r="J147" s="6" t="s">
        <v>15</v>
      </c>
      <c r="K147" s="6" t="s">
        <v>15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2">
        <v>3571.0</v>
      </c>
      <c r="B148" s="7" t="s">
        <v>11</v>
      </c>
      <c r="C148" s="7" t="s">
        <v>12</v>
      </c>
      <c r="D148" s="7" t="s">
        <v>13</v>
      </c>
      <c r="E148" s="8">
        <v>12.0</v>
      </c>
      <c r="F148" s="8">
        <v>580.0</v>
      </c>
      <c r="G148" s="9">
        <v>23801.0</v>
      </c>
      <c r="H148" s="6">
        <v>4.0</v>
      </c>
      <c r="I148" s="6" t="s">
        <v>14</v>
      </c>
      <c r="J148" s="6" t="s">
        <v>14</v>
      </c>
      <c r="K148" s="6" t="s">
        <v>14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2">
        <v>5013.0</v>
      </c>
      <c r="B149" s="7" t="s">
        <v>16</v>
      </c>
      <c r="C149" s="7" t="s">
        <v>17</v>
      </c>
      <c r="D149" s="7" t="s">
        <v>18</v>
      </c>
      <c r="E149" s="8">
        <v>10.0</v>
      </c>
      <c r="F149" s="8">
        <v>482.0</v>
      </c>
      <c r="G149" s="9">
        <v>20394.0</v>
      </c>
      <c r="H149" s="6">
        <v>1.0</v>
      </c>
      <c r="I149" s="6" t="s">
        <v>15</v>
      </c>
      <c r="J149" s="6" t="s">
        <v>14</v>
      </c>
      <c r="K149" s="6" t="s">
        <v>15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2">
        <v>4898.0</v>
      </c>
      <c r="B150" s="7" t="s">
        <v>16</v>
      </c>
      <c r="C150" s="7" t="s">
        <v>17</v>
      </c>
      <c r="D150" s="7" t="s">
        <v>18</v>
      </c>
      <c r="E150" s="8">
        <v>8.0</v>
      </c>
      <c r="F150" s="8">
        <v>851.0</v>
      </c>
      <c r="G150" s="9">
        <v>31524.0</v>
      </c>
      <c r="H150" s="6">
        <v>7.0</v>
      </c>
      <c r="I150" s="6" t="s">
        <v>15</v>
      </c>
      <c r="J150" s="6" t="s">
        <v>14</v>
      </c>
      <c r="K150" s="6" t="s">
        <v>15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2">
        <v>3912.0</v>
      </c>
      <c r="B151" s="7" t="s">
        <v>16</v>
      </c>
      <c r="C151" s="7" t="s">
        <v>17</v>
      </c>
      <c r="D151" s="7" t="s">
        <v>18</v>
      </c>
      <c r="E151" s="8">
        <v>14.0</v>
      </c>
      <c r="F151" s="8">
        <v>955.0</v>
      </c>
      <c r="G151" s="11">
        <v>33162.0</v>
      </c>
      <c r="H151" s="6">
        <v>2.0</v>
      </c>
      <c r="I151" s="6" t="s">
        <v>15</v>
      </c>
      <c r="J151" s="6" t="s">
        <v>15</v>
      </c>
      <c r="K151" s="6" t="s">
        <v>14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2">
        <v>2523.0</v>
      </c>
      <c r="B152" s="7" t="s">
        <v>16</v>
      </c>
      <c r="C152" s="7" t="s">
        <v>17</v>
      </c>
      <c r="D152" s="7" t="s">
        <v>18</v>
      </c>
      <c r="E152" s="8">
        <v>11.0</v>
      </c>
      <c r="F152" s="8">
        <v>260.0</v>
      </c>
      <c r="G152" s="9">
        <v>33288.0</v>
      </c>
      <c r="H152" s="6">
        <v>8.0</v>
      </c>
      <c r="I152" s="6" t="s">
        <v>15</v>
      </c>
      <c r="J152" s="6" t="s">
        <v>15</v>
      </c>
      <c r="K152" s="6" t="s">
        <v>14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2">
        <v>4620.0</v>
      </c>
      <c r="B153" s="7" t="s">
        <v>16</v>
      </c>
      <c r="C153" s="7" t="s">
        <v>17</v>
      </c>
      <c r="D153" s="7" t="s">
        <v>18</v>
      </c>
      <c r="E153" s="8">
        <v>2.0</v>
      </c>
      <c r="F153" s="8">
        <v>794.0</v>
      </c>
      <c r="G153" s="9">
        <v>32773.0</v>
      </c>
      <c r="H153" s="6">
        <v>6.0</v>
      </c>
      <c r="I153" s="6" t="s">
        <v>15</v>
      </c>
      <c r="J153" s="6" t="s">
        <v>14</v>
      </c>
      <c r="K153" s="6" t="s">
        <v>15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2">
        <v>2420.0</v>
      </c>
      <c r="B154" s="7" t="s">
        <v>16</v>
      </c>
      <c r="C154" s="7" t="s">
        <v>17</v>
      </c>
      <c r="D154" s="7" t="s">
        <v>18</v>
      </c>
      <c r="E154" s="8">
        <v>3.0</v>
      </c>
      <c r="F154" s="8">
        <v>655.0</v>
      </c>
      <c r="G154" s="9">
        <v>24084.0</v>
      </c>
      <c r="H154" s="6">
        <v>1.0</v>
      </c>
      <c r="I154" s="6" t="s">
        <v>15</v>
      </c>
      <c r="J154" s="6" t="s">
        <v>14</v>
      </c>
      <c r="K154" s="6" t="s">
        <v>14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2">
        <v>3582.0</v>
      </c>
      <c r="B155" s="7" t="s">
        <v>16</v>
      </c>
      <c r="C155" s="7" t="s">
        <v>17</v>
      </c>
      <c r="D155" s="7" t="s">
        <v>18</v>
      </c>
      <c r="E155" s="8">
        <v>12.0</v>
      </c>
      <c r="F155" s="8">
        <v>235.0</v>
      </c>
      <c r="G155" s="9">
        <v>32039.0</v>
      </c>
      <c r="H155" s="6">
        <v>5.0</v>
      </c>
      <c r="I155" s="6" t="s">
        <v>15</v>
      </c>
      <c r="J155" s="6" t="s">
        <v>14</v>
      </c>
      <c r="K155" s="6" t="s">
        <v>14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2">
        <v>4545.0</v>
      </c>
      <c r="B156" s="7" t="s">
        <v>16</v>
      </c>
      <c r="C156" s="7" t="s">
        <v>17</v>
      </c>
      <c r="D156" s="7" t="s">
        <v>18</v>
      </c>
      <c r="E156" s="8">
        <v>7.0</v>
      </c>
      <c r="F156" s="8">
        <v>758.0</v>
      </c>
      <c r="G156" s="9">
        <v>22441.0</v>
      </c>
      <c r="H156" s="6">
        <v>10.0</v>
      </c>
      <c r="I156" s="6" t="s">
        <v>14</v>
      </c>
      <c r="J156" s="6" t="s">
        <v>14</v>
      </c>
      <c r="K156" s="6" t="s">
        <v>14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2">
        <v>3579.0</v>
      </c>
      <c r="B157" s="7" t="s">
        <v>16</v>
      </c>
      <c r="C157" s="7" t="s">
        <v>17</v>
      </c>
      <c r="D157" s="7" t="s">
        <v>18</v>
      </c>
      <c r="E157" s="8">
        <v>1.0</v>
      </c>
      <c r="F157" s="8">
        <v>656.0</v>
      </c>
      <c r="G157" s="9">
        <v>27579.0</v>
      </c>
      <c r="H157" s="6">
        <v>10.0</v>
      </c>
      <c r="I157" s="6" t="s">
        <v>15</v>
      </c>
      <c r="J157" s="6" t="s">
        <v>15</v>
      </c>
      <c r="K157" s="6" t="s">
        <v>15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2">
        <v>3552.0</v>
      </c>
      <c r="B158" s="7" t="s">
        <v>16</v>
      </c>
      <c r="C158" s="7" t="s">
        <v>17</v>
      </c>
      <c r="D158" s="7" t="s">
        <v>18</v>
      </c>
      <c r="E158" s="8">
        <v>11.0</v>
      </c>
      <c r="F158" s="8">
        <v>736.0</v>
      </c>
      <c r="G158" s="9">
        <v>30082.0</v>
      </c>
      <c r="H158" s="6">
        <v>10.0</v>
      </c>
      <c r="I158" s="6" t="s">
        <v>15</v>
      </c>
      <c r="J158" s="6" t="s">
        <v>15</v>
      </c>
      <c r="K158" s="6" t="s">
        <v>14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2">
        <v>3620.0</v>
      </c>
      <c r="B159" s="7" t="s">
        <v>16</v>
      </c>
      <c r="C159" s="7" t="s">
        <v>17</v>
      </c>
      <c r="D159" s="7" t="s">
        <v>18</v>
      </c>
      <c r="E159" s="8">
        <v>1.0</v>
      </c>
      <c r="F159" s="8">
        <v>665.0</v>
      </c>
      <c r="G159" s="9">
        <v>30426.0</v>
      </c>
      <c r="H159" s="6">
        <v>3.0</v>
      </c>
      <c r="I159" s="6" t="s">
        <v>14</v>
      </c>
      <c r="J159" s="6" t="s">
        <v>15</v>
      </c>
      <c r="K159" s="6" t="s">
        <v>14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2">
        <v>2482.0</v>
      </c>
      <c r="B160" s="7" t="s">
        <v>16</v>
      </c>
      <c r="C160" s="7" t="s">
        <v>17</v>
      </c>
      <c r="D160" s="7" t="s">
        <v>18</v>
      </c>
      <c r="E160" s="8">
        <v>9.0</v>
      </c>
      <c r="F160" s="8">
        <v>780.0</v>
      </c>
      <c r="G160" s="9">
        <v>33622.0</v>
      </c>
      <c r="H160" s="6">
        <v>9.0</v>
      </c>
      <c r="I160" s="6" t="s">
        <v>14</v>
      </c>
      <c r="J160" s="6" t="s">
        <v>15</v>
      </c>
      <c r="K160" s="6" t="s">
        <v>15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2">
        <v>5112.0</v>
      </c>
      <c r="B161" s="7" t="s">
        <v>16</v>
      </c>
      <c r="C161" s="7" t="s">
        <v>17</v>
      </c>
      <c r="D161" s="7" t="s">
        <v>18</v>
      </c>
      <c r="E161" s="8">
        <v>9.0</v>
      </c>
      <c r="F161" s="8">
        <v>469.0</v>
      </c>
      <c r="G161" s="9">
        <v>21770.0</v>
      </c>
      <c r="H161" s="6">
        <v>3.0</v>
      </c>
      <c r="I161" s="6" t="s">
        <v>15</v>
      </c>
      <c r="J161" s="6" t="s">
        <v>15</v>
      </c>
      <c r="K161" s="6" t="s">
        <v>14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2">
        <v>4398.0</v>
      </c>
      <c r="B162" s="7" t="s">
        <v>150</v>
      </c>
      <c r="C162" s="7" t="s">
        <v>151</v>
      </c>
      <c r="D162" s="7" t="s">
        <v>36</v>
      </c>
      <c r="E162" s="8">
        <v>7.0</v>
      </c>
      <c r="F162" s="8">
        <v>236.0</v>
      </c>
      <c r="G162" s="9">
        <v>23394.0</v>
      </c>
      <c r="H162" s="6">
        <v>10.0</v>
      </c>
      <c r="I162" s="6" t="s">
        <v>14</v>
      </c>
      <c r="J162" s="6" t="s">
        <v>15</v>
      </c>
      <c r="K162" s="6" t="s">
        <v>15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2">
        <v>5180.0</v>
      </c>
      <c r="B163" s="7" t="s">
        <v>152</v>
      </c>
      <c r="C163" s="7" t="s">
        <v>20</v>
      </c>
      <c r="D163" s="7" t="s">
        <v>21</v>
      </c>
      <c r="E163" s="8">
        <v>7.0</v>
      </c>
      <c r="F163" s="8">
        <v>988.0</v>
      </c>
      <c r="G163" s="11">
        <v>32078.0</v>
      </c>
      <c r="H163" s="6">
        <v>8.0</v>
      </c>
      <c r="I163" s="6" t="s">
        <v>15</v>
      </c>
      <c r="J163" s="6" t="s">
        <v>15</v>
      </c>
      <c r="K163" s="6" t="s">
        <v>15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2">
        <v>4511.0</v>
      </c>
      <c r="B164" s="7" t="s">
        <v>153</v>
      </c>
      <c r="C164" s="7" t="s">
        <v>122</v>
      </c>
      <c r="D164" s="7" t="s">
        <v>39</v>
      </c>
      <c r="E164" s="8">
        <v>1.0</v>
      </c>
      <c r="F164" s="8">
        <v>585.0</v>
      </c>
      <c r="G164" s="9">
        <v>22674.0</v>
      </c>
      <c r="H164" s="6">
        <v>3.0</v>
      </c>
      <c r="I164" s="6" t="s">
        <v>14</v>
      </c>
      <c r="J164" s="6" t="s">
        <v>14</v>
      </c>
      <c r="K164" s="6" t="s">
        <v>15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2">
        <v>5255.0</v>
      </c>
      <c r="B165" s="7" t="s">
        <v>154</v>
      </c>
      <c r="C165" s="7" t="s">
        <v>155</v>
      </c>
      <c r="D165" s="7" t="s">
        <v>93</v>
      </c>
      <c r="E165" s="8">
        <v>4.0</v>
      </c>
      <c r="F165" s="8">
        <v>375.0</v>
      </c>
      <c r="G165" s="9">
        <v>25006.0</v>
      </c>
      <c r="H165" s="6">
        <v>1.0</v>
      </c>
      <c r="I165" s="6" t="s">
        <v>14</v>
      </c>
      <c r="J165" s="6" t="s">
        <v>15</v>
      </c>
      <c r="K165" s="6" t="s">
        <v>15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2">
        <v>3631.0</v>
      </c>
      <c r="B166" s="7" t="s">
        <v>156</v>
      </c>
      <c r="C166" s="7" t="s">
        <v>12</v>
      </c>
      <c r="D166" s="7" t="s">
        <v>13</v>
      </c>
      <c r="E166" s="8">
        <v>5.0</v>
      </c>
      <c r="F166" s="8">
        <v>960.0</v>
      </c>
      <c r="G166" s="11">
        <v>29146.0</v>
      </c>
      <c r="H166" s="6">
        <v>3.0</v>
      </c>
      <c r="I166" s="6" t="s">
        <v>15</v>
      </c>
      <c r="J166" s="6" t="s">
        <v>15</v>
      </c>
      <c r="K166" s="6" t="s">
        <v>15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2">
        <v>4382.0</v>
      </c>
      <c r="B167" s="7" t="s">
        <v>157</v>
      </c>
      <c r="C167" s="7" t="s">
        <v>84</v>
      </c>
      <c r="D167" s="7" t="s">
        <v>21</v>
      </c>
      <c r="E167" s="8">
        <v>3.0</v>
      </c>
      <c r="F167" s="8">
        <v>372.0</v>
      </c>
      <c r="G167" s="9">
        <v>30426.0</v>
      </c>
      <c r="H167" s="6">
        <v>5.0</v>
      </c>
      <c r="I167" s="6" t="s">
        <v>14</v>
      </c>
      <c r="J167" s="6" t="s">
        <v>14</v>
      </c>
      <c r="K167" s="6" t="s">
        <v>15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2">
        <v>2505.0</v>
      </c>
      <c r="B168" s="7" t="s">
        <v>158</v>
      </c>
      <c r="C168" s="7" t="s">
        <v>41</v>
      </c>
      <c r="D168" s="7" t="s">
        <v>27</v>
      </c>
      <c r="E168" s="8">
        <v>1.0</v>
      </c>
      <c r="F168" s="8">
        <v>642.0</v>
      </c>
      <c r="G168" s="9">
        <v>28682.0</v>
      </c>
      <c r="H168" s="6">
        <v>3.0</v>
      </c>
      <c r="I168" s="6" t="s">
        <v>15</v>
      </c>
      <c r="J168" s="6" t="s">
        <v>14</v>
      </c>
      <c r="K168" s="6" t="s">
        <v>15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2">
        <v>4655.0</v>
      </c>
      <c r="B169" s="7" t="s">
        <v>159</v>
      </c>
      <c r="C169" s="7" t="s">
        <v>160</v>
      </c>
      <c r="D169" s="7" t="s">
        <v>44</v>
      </c>
      <c r="E169" s="8">
        <v>4.0</v>
      </c>
      <c r="F169" s="8">
        <v>573.0</v>
      </c>
      <c r="G169" s="9">
        <v>30530.0</v>
      </c>
      <c r="H169" s="6">
        <v>7.0</v>
      </c>
      <c r="I169" s="6" t="s">
        <v>15</v>
      </c>
      <c r="J169" s="6" t="s">
        <v>15</v>
      </c>
      <c r="K169" s="6" t="s">
        <v>15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2">
        <v>5131.0</v>
      </c>
      <c r="B170" s="7" t="s">
        <v>161</v>
      </c>
      <c r="C170" s="7" t="s">
        <v>12</v>
      </c>
      <c r="D170" s="7" t="s">
        <v>13</v>
      </c>
      <c r="E170" s="8">
        <v>12.0</v>
      </c>
      <c r="F170" s="8">
        <v>184.0</v>
      </c>
      <c r="G170" s="9">
        <v>20337.0</v>
      </c>
      <c r="H170" s="6">
        <v>2.0</v>
      </c>
      <c r="I170" s="6" t="s">
        <v>14</v>
      </c>
      <c r="J170" s="6" t="s">
        <v>14</v>
      </c>
      <c r="K170" s="6" t="s">
        <v>14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2">
        <v>4918.0</v>
      </c>
      <c r="B171" s="7" t="s">
        <v>162</v>
      </c>
      <c r="C171" s="7" t="s">
        <v>163</v>
      </c>
      <c r="D171" s="7" t="s">
        <v>18</v>
      </c>
      <c r="E171" s="8">
        <v>1.0</v>
      </c>
      <c r="F171" s="8">
        <v>883.0</v>
      </c>
      <c r="G171" s="9">
        <v>20153.0</v>
      </c>
      <c r="H171" s="6">
        <v>8.0</v>
      </c>
      <c r="I171" s="6" t="s">
        <v>15</v>
      </c>
      <c r="J171" s="6" t="s">
        <v>15</v>
      </c>
      <c r="K171" s="6" t="s">
        <v>15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2">
        <v>3511.0</v>
      </c>
      <c r="B172" s="7" t="s">
        <v>164</v>
      </c>
      <c r="C172" s="7" t="s">
        <v>165</v>
      </c>
      <c r="D172" s="7" t="s">
        <v>53</v>
      </c>
      <c r="E172" s="8">
        <v>3.0</v>
      </c>
      <c r="F172" s="8">
        <v>670.0</v>
      </c>
      <c r="G172" s="9">
        <v>27041.0</v>
      </c>
      <c r="H172" s="6">
        <v>2.0</v>
      </c>
      <c r="I172" s="6" t="s">
        <v>15</v>
      </c>
      <c r="J172" s="6" t="s">
        <v>14</v>
      </c>
      <c r="K172" s="6" t="s">
        <v>14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2">
        <v>5025.0</v>
      </c>
      <c r="B173" s="7" t="s">
        <v>166</v>
      </c>
      <c r="C173" s="7" t="s">
        <v>167</v>
      </c>
      <c r="D173" s="7" t="s">
        <v>21</v>
      </c>
      <c r="E173" s="8">
        <v>9.0</v>
      </c>
      <c r="F173" s="8">
        <v>287.0</v>
      </c>
      <c r="G173" s="11">
        <v>28839.0</v>
      </c>
      <c r="H173" s="6">
        <v>7.0</v>
      </c>
      <c r="I173" s="6" t="s">
        <v>14</v>
      </c>
      <c r="J173" s="6" t="s">
        <v>14</v>
      </c>
      <c r="K173" s="6" t="s">
        <v>15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2">
        <v>2987.0</v>
      </c>
      <c r="B174" s="7" t="s">
        <v>168</v>
      </c>
      <c r="C174" s="7" t="s">
        <v>92</v>
      </c>
      <c r="D174" s="7" t="s">
        <v>93</v>
      </c>
      <c r="E174" s="8">
        <v>1.0</v>
      </c>
      <c r="F174" s="8">
        <v>619.0</v>
      </c>
      <c r="G174" s="9">
        <v>21987.0</v>
      </c>
      <c r="H174" s="6">
        <v>9.0</v>
      </c>
      <c r="I174" s="6" t="s">
        <v>14</v>
      </c>
      <c r="J174" s="6" t="s">
        <v>15</v>
      </c>
      <c r="K174" s="6" t="s">
        <v>15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2">
        <v>2495.0</v>
      </c>
      <c r="B175" s="7" t="s">
        <v>169</v>
      </c>
      <c r="C175" s="7" t="s">
        <v>170</v>
      </c>
      <c r="D175" s="7" t="s">
        <v>27</v>
      </c>
      <c r="E175" s="8">
        <v>9.0</v>
      </c>
      <c r="F175" s="8">
        <v>999.0</v>
      </c>
      <c r="G175" s="9">
        <v>25403.0</v>
      </c>
      <c r="H175" s="6">
        <v>4.0</v>
      </c>
      <c r="I175" s="6" t="s">
        <v>15</v>
      </c>
      <c r="J175" s="6" t="s">
        <v>14</v>
      </c>
      <c r="K175" s="6" t="s">
        <v>15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2">
        <v>3883.0</v>
      </c>
      <c r="B176" s="7" t="s">
        <v>171</v>
      </c>
      <c r="C176" s="7" t="s">
        <v>172</v>
      </c>
      <c r="D176" s="7" t="s">
        <v>118</v>
      </c>
      <c r="E176" s="8">
        <v>14.0</v>
      </c>
      <c r="F176" s="8">
        <v>240.0</v>
      </c>
      <c r="G176" s="9">
        <v>21799.0</v>
      </c>
      <c r="H176" s="6">
        <v>7.0</v>
      </c>
      <c r="I176" s="6" t="s">
        <v>14</v>
      </c>
      <c r="J176" s="6" t="s">
        <v>15</v>
      </c>
      <c r="K176" s="6" t="s">
        <v>14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2">
        <v>4632.0</v>
      </c>
      <c r="B177" s="7" t="s">
        <v>173</v>
      </c>
      <c r="C177" s="7" t="s">
        <v>84</v>
      </c>
      <c r="D177" s="7" t="s">
        <v>21</v>
      </c>
      <c r="E177" s="8">
        <v>10.0</v>
      </c>
      <c r="F177" s="8">
        <v>943.0</v>
      </c>
      <c r="G177" s="9">
        <v>29817.0</v>
      </c>
      <c r="H177" s="6">
        <v>5.0</v>
      </c>
      <c r="I177" s="6" t="s">
        <v>14</v>
      </c>
      <c r="J177" s="6" t="s">
        <v>15</v>
      </c>
      <c r="K177" s="6" t="s">
        <v>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2">
        <v>3676.0</v>
      </c>
      <c r="B178" s="7" t="s">
        <v>174</v>
      </c>
      <c r="C178" s="7" t="s">
        <v>175</v>
      </c>
      <c r="D178" s="7" t="s">
        <v>176</v>
      </c>
      <c r="E178" s="8">
        <v>13.0</v>
      </c>
      <c r="F178" s="8">
        <v>232.0</v>
      </c>
      <c r="G178" s="9">
        <v>20520.0</v>
      </c>
      <c r="H178" s="6">
        <v>9.0</v>
      </c>
      <c r="I178" s="6" t="s">
        <v>14</v>
      </c>
      <c r="J178" s="6" t="s">
        <v>14</v>
      </c>
      <c r="K178" s="6" t="s">
        <v>14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2">
        <v>5079.0</v>
      </c>
      <c r="B179" s="7" t="s">
        <v>177</v>
      </c>
      <c r="C179" s="7" t="s">
        <v>84</v>
      </c>
      <c r="D179" s="7" t="s">
        <v>21</v>
      </c>
      <c r="E179" s="8">
        <v>5.0</v>
      </c>
      <c r="F179" s="8">
        <v>748.0</v>
      </c>
      <c r="G179" s="9">
        <v>22174.0</v>
      </c>
      <c r="H179" s="6">
        <v>8.0</v>
      </c>
      <c r="I179" s="6" t="s">
        <v>15</v>
      </c>
      <c r="J179" s="6" t="s">
        <v>15</v>
      </c>
      <c r="K179" s="6" t="s">
        <v>15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2">
        <v>3286.0</v>
      </c>
      <c r="B180" s="7" t="s">
        <v>178</v>
      </c>
      <c r="C180" s="7" t="s">
        <v>20</v>
      </c>
      <c r="D180" s="7" t="s">
        <v>21</v>
      </c>
      <c r="E180" s="8">
        <v>11.0</v>
      </c>
      <c r="F180" s="8">
        <v>890.0</v>
      </c>
      <c r="G180" s="9">
        <v>26141.0</v>
      </c>
      <c r="H180" s="6">
        <v>8.0</v>
      </c>
      <c r="I180" s="6" t="s">
        <v>14</v>
      </c>
      <c r="J180" s="6" t="s">
        <v>15</v>
      </c>
      <c r="K180" s="6" t="s">
        <v>15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2">
        <v>4885.0</v>
      </c>
      <c r="B181" s="7" t="s">
        <v>179</v>
      </c>
      <c r="C181" s="7" t="s">
        <v>17</v>
      </c>
      <c r="D181" s="7" t="s">
        <v>18</v>
      </c>
      <c r="E181" s="8">
        <v>10.0</v>
      </c>
      <c r="F181" s="8">
        <v>832.0</v>
      </c>
      <c r="G181" s="11">
        <v>25520.0</v>
      </c>
      <c r="H181" s="6">
        <v>4.0</v>
      </c>
      <c r="I181" s="6" t="s">
        <v>14</v>
      </c>
      <c r="J181" s="6" t="s">
        <v>14</v>
      </c>
      <c r="K181" s="6" t="s">
        <v>15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2">
        <v>4936.0</v>
      </c>
      <c r="B182" s="7" t="s">
        <v>180</v>
      </c>
      <c r="C182" s="7" t="s">
        <v>43</v>
      </c>
      <c r="D182" s="7" t="s">
        <v>44</v>
      </c>
      <c r="E182" s="8">
        <v>3.0</v>
      </c>
      <c r="F182" s="8">
        <v>570.0</v>
      </c>
      <c r="G182" s="9">
        <v>32326.0</v>
      </c>
      <c r="H182" s="6">
        <v>5.0</v>
      </c>
      <c r="I182" s="6" t="s">
        <v>15</v>
      </c>
      <c r="J182" s="6" t="s">
        <v>14</v>
      </c>
      <c r="K182" s="6" t="s">
        <v>14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2">
        <v>2419.0</v>
      </c>
      <c r="B183" s="7" t="s">
        <v>181</v>
      </c>
      <c r="C183" s="7" t="s">
        <v>35</v>
      </c>
      <c r="D183" s="7" t="s">
        <v>36</v>
      </c>
      <c r="E183" s="8">
        <v>14.0</v>
      </c>
      <c r="F183" s="8">
        <v>13.0</v>
      </c>
      <c r="G183" s="9">
        <v>20899.0</v>
      </c>
      <c r="H183" s="6">
        <v>4.0</v>
      </c>
      <c r="I183" s="6" t="s">
        <v>14</v>
      </c>
      <c r="J183" s="6" t="s">
        <v>15</v>
      </c>
      <c r="K183" s="6" t="s">
        <v>15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2">
        <v>4966.0</v>
      </c>
      <c r="B184" s="7" t="s">
        <v>182</v>
      </c>
      <c r="C184" s="7" t="s">
        <v>23</v>
      </c>
      <c r="D184" s="7" t="s">
        <v>24</v>
      </c>
      <c r="E184" s="8">
        <v>2.0</v>
      </c>
      <c r="F184" s="8">
        <v>921.0</v>
      </c>
      <c r="G184" s="9">
        <v>29222.0</v>
      </c>
      <c r="H184" s="6">
        <v>4.0</v>
      </c>
      <c r="I184" s="6" t="s">
        <v>15</v>
      </c>
      <c r="J184" s="6" t="s">
        <v>14</v>
      </c>
      <c r="K184" s="6" t="s">
        <v>15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2">
        <v>3192.0</v>
      </c>
      <c r="B185" s="7" t="s">
        <v>183</v>
      </c>
      <c r="C185" s="7" t="s">
        <v>57</v>
      </c>
      <c r="D185" s="7" t="s">
        <v>39</v>
      </c>
      <c r="E185" s="8">
        <v>12.0</v>
      </c>
      <c r="F185" s="8">
        <v>845.0</v>
      </c>
      <c r="G185" s="9">
        <v>33444.0</v>
      </c>
      <c r="H185" s="6">
        <v>6.0</v>
      </c>
      <c r="I185" s="6" t="s">
        <v>15</v>
      </c>
      <c r="J185" s="6" t="s">
        <v>14</v>
      </c>
      <c r="K185" s="6" t="s">
        <v>15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2">
        <v>4597.0</v>
      </c>
      <c r="B186" s="7" t="s">
        <v>184</v>
      </c>
      <c r="C186" s="7" t="s">
        <v>38</v>
      </c>
      <c r="D186" s="7" t="s">
        <v>39</v>
      </c>
      <c r="E186" s="8">
        <v>8.0</v>
      </c>
      <c r="F186" s="8">
        <v>713.0</v>
      </c>
      <c r="G186" s="9">
        <v>21610.0</v>
      </c>
      <c r="H186" s="6">
        <v>10.0</v>
      </c>
      <c r="I186" s="6" t="s">
        <v>15</v>
      </c>
      <c r="J186" s="6" t="s">
        <v>14</v>
      </c>
      <c r="K186" s="6" t="s">
        <v>15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2">
        <v>4894.0</v>
      </c>
      <c r="B187" s="7" t="s">
        <v>185</v>
      </c>
      <c r="C187" s="7" t="s">
        <v>23</v>
      </c>
      <c r="D187" s="7" t="s">
        <v>24</v>
      </c>
      <c r="E187" s="8">
        <v>6.0</v>
      </c>
      <c r="F187" s="8">
        <v>387.0</v>
      </c>
      <c r="G187" s="9">
        <v>27818.0</v>
      </c>
      <c r="H187" s="6">
        <v>7.0</v>
      </c>
      <c r="I187" s="6" t="s">
        <v>15</v>
      </c>
      <c r="J187" s="6" t="s">
        <v>15</v>
      </c>
      <c r="K187" s="6" t="s">
        <v>15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2">
        <v>4105.0</v>
      </c>
      <c r="B188" s="7" t="s">
        <v>186</v>
      </c>
      <c r="C188" s="7" t="s">
        <v>41</v>
      </c>
      <c r="D188" s="7" t="s">
        <v>27</v>
      </c>
      <c r="E188" s="8">
        <v>12.0</v>
      </c>
      <c r="F188" s="8">
        <v>518.0</v>
      </c>
      <c r="G188" s="11">
        <v>24029.0</v>
      </c>
      <c r="H188" s="6">
        <v>3.0</v>
      </c>
      <c r="I188" s="6" t="s">
        <v>15</v>
      </c>
      <c r="J188" s="6" t="s">
        <v>14</v>
      </c>
      <c r="K188" s="6" t="s">
        <v>15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2">
        <v>2551.0</v>
      </c>
      <c r="B189" s="7" t="s">
        <v>187</v>
      </c>
      <c r="C189" s="7" t="s">
        <v>41</v>
      </c>
      <c r="D189" s="7" t="s">
        <v>27</v>
      </c>
      <c r="E189" s="8">
        <v>13.0</v>
      </c>
      <c r="F189" s="8">
        <v>20.0</v>
      </c>
      <c r="G189" s="9">
        <v>34817.0</v>
      </c>
      <c r="H189" s="6">
        <v>5.0</v>
      </c>
      <c r="I189" s="6" t="s">
        <v>15</v>
      </c>
      <c r="J189" s="6" t="s">
        <v>14</v>
      </c>
      <c r="K189" s="6" t="s">
        <v>15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2">
        <v>4502.0</v>
      </c>
      <c r="B190" s="7" t="s">
        <v>188</v>
      </c>
      <c r="C190" s="7" t="s">
        <v>23</v>
      </c>
      <c r="D190" s="7" t="s">
        <v>24</v>
      </c>
      <c r="E190" s="8">
        <v>15.0</v>
      </c>
      <c r="F190" s="8">
        <v>397.0</v>
      </c>
      <c r="G190" s="11">
        <v>22972.0</v>
      </c>
      <c r="H190" s="6">
        <v>3.0</v>
      </c>
      <c r="I190" s="6" t="s">
        <v>15</v>
      </c>
      <c r="J190" s="6" t="s">
        <v>15</v>
      </c>
      <c r="K190" s="6" t="s">
        <v>14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2">
        <v>2838.0</v>
      </c>
      <c r="B191" s="7" t="s">
        <v>189</v>
      </c>
      <c r="C191" s="7" t="s">
        <v>190</v>
      </c>
      <c r="D191" s="7" t="s">
        <v>18</v>
      </c>
      <c r="E191" s="8">
        <v>3.0</v>
      </c>
      <c r="F191" s="8">
        <v>804.0</v>
      </c>
      <c r="G191" s="9">
        <v>25342.0</v>
      </c>
      <c r="H191" s="6">
        <v>3.0</v>
      </c>
      <c r="I191" s="6" t="s">
        <v>15</v>
      </c>
      <c r="J191" s="6" t="s">
        <v>14</v>
      </c>
      <c r="K191" s="6" t="s">
        <v>14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2">
        <v>4290.0</v>
      </c>
      <c r="B192" s="7" t="s">
        <v>191</v>
      </c>
      <c r="C192" s="7" t="s">
        <v>172</v>
      </c>
      <c r="D192" s="7" t="s">
        <v>118</v>
      </c>
      <c r="E192" s="8">
        <v>1.0</v>
      </c>
      <c r="F192" s="8">
        <v>83.0</v>
      </c>
      <c r="G192" s="11">
        <v>25529.0</v>
      </c>
      <c r="H192" s="6">
        <v>9.0</v>
      </c>
      <c r="I192" s="6" t="s">
        <v>14</v>
      </c>
      <c r="J192" s="6" t="s">
        <v>15</v>
      </c>
      <c r="K192" s="6" t="s">
        <v>14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2">
        <v>2899.0</v>
      </c>
      <c r="B193" s="7" t="s">
        <v>192</v>
      </c>
      <c r="C193" s="7" t="s">
        <v>193</v>
      </c>
      <c r="D193" s="7" t="s">
        <v>13</v>
      </c>
      <c r="E193" s="8">
        <v>4.0</v>
      </c>
      <c r="F193" s="8">
        <v>23.0</v>
      </c>
      <c r="G193" s="11">
        <v>25885.0</v>
      </c>
      <c r="H193" s="6">
        <v>6.0</v>
      </c>
      <c r="I193" s="6" t="s">
        <v>15</v>
      </c>
      <c r="J193" s="6" t="s">
        <v>15</v>
      </c>
      <c r="K193" s="6" t="s">
        <v>14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2">
        <v>4152.0</v>
      </c>
      <c r="B194" s="7" t="s">
        <v>194</v>
      </c>
      <c r="C194" s="7" t="s">
        <v>195</v>
      </c>
      <c r="D194" s="7" t="s">
        <v>18</v>
      </c>
      <c r="E194" s="8">
        <v>4.0</v>
      </c>
      <c r="F194" s="8">
        <v>869.0</v>
      </c>
      <c r="G194" s="9">
        <v>33003.0</v>
      </c>
      <c r="H194" s="6">
        <v>1.0</v>
      </c>
      <c r="I194" s="6" t="s">
        <v>14</v>
      </c>
      <c r="J194" s="6" t="s">
        <v>15</v>
      </c>
      <c r="K194" s="6" t="s">
        <v>15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>
        <v>2514.0</v>
      </c>
      <c r="B195" s="7" t="s">
        <v>196</v>
      </c>
      <c r="C195" s="7" t="s">
        <v>38</v>
      </c>
      <c r="D195" s="7" t="s">
        <v>39</v>
      </c>
      <c r="E195" s="8">
        <v>3.0</v>
      </c>
      <c r="F195" s="8">
        <v>776.0</v>
      </c>
      <c r="G195" s="9">
        <v>30815.0</v>
      </c>
      <c r="H195" s="6">
        <v>3.0</v>
      </c>
      <c r="I195" s="6" t="s">
        <v>15</v>
      </c>
      <c r="J195" s="6" t="s">
        <v>15</v>
      </c>
      <c r="K195" s="6" t="s">
        <v>15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>
        <v>4602.0</v>
      </c>
      <c r="B196" s="7" t="s">
        <v>197</v>
      </c>
      <c r="C196" s="7" t="s">
        <v>35</v>
      </c>
      <c r="D196" s="7" t="s">
        <v>36</v>
      </c>
      <c r="E196" s="8">
        <v>4.0</v>
      </c>
      <c r="F196" s="8">
        <v>362.0</v>
      </c>
      <c r="G196" s="9">
        <v>20831.0</v>
      </c>
      <c r="H196" s="6">
        <v>10.0</v>
      </c>
      <c r="I196" s="6" t="s">
        <v>15</v>
      </c>
      <c r="J196" s="6" t="s">
        <v>15</v>
      </c>
      <c r="K196" s="6" t="s">
        <v>15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2">
        <v>3184.0</v>
      </c>
      <c r="B197" s="7" t="s">
        <v>198</v>
      </c>
      <c r="C197" s="7" t="s">
        <v>17</v>
      </c>
      <c r="D197" s="7" t="s">
        <v>18</v>
      </c>
      <c r="E197" s="8">
        <v>13.0</v>
      </c>
      <c r="F197" s="8">
        <v>655.0</v>
      </c>
      <c r="G197" s="11">
        <v>24041.0</v>
      </c>
      <c r="H197" s="6">
        <v>6.0</v>
      </c>
      <c r="I197" s="6" t="s">
        <v>15</v>
      </c>
      <c r="J197" s="6" t="s">
        <v>15</v>
      </c>
      <c r="K197" s="6" t="s">
        <v>14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2">
        <v>2646.0</v>
      </c>
      <c r="B198" s="7" t="s">
        <v>199</v>
      </c>
      <c r="C198" s="7" t="s">
        <v>23</v>
      </c>
      <c r="D198" s="7" t="s">
        <v>24</v>
      </c>
      <c r="E198" s="8">
        <v>4.0</v>
      </c>
      <c r="F198" s="8">
        <v>319.0</v>
      </c>
      <c r="G198" s="9">
        <v>29757.0</v>
      </c>
      <c r="H198" s="6">
        <v>2.0</v>
      </c>
      <c r="I198" s="6" t="s">
        <v>14</v>
      </c>
      <c r="J198" s="6" t="s">
        <v>15</v>
      </c>
      <c r="K198" s="6" t="s">
        <v>15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2">
        <v>2765.0</v>
      </c>
      <c r="B199" s="7" t="s">
        <v>200</v>
      </c>
      <c r="C199" s="7" t="s">
        <v>201</v>
      </c>
      <c r="D199" s="7" t="s">
        <v>13</v>
      </c>
      <c r="E199" s="8">
        <v>7.0</v>
      </c>
      <c r="F199" s="8">
        <v>645.0</v>
      </c>
      <c r="G199" s="9">
        <v>21991.0</v>
      </c>
      <c r="H199" s="6">
        <v>9.0</v>
      </c>
      <c r="I199" s="6" t="s">
        <v>15</v>
      </c>
      <c r="J199" s="6" t="s">
        <v>15</v>
      </c>
      <c r="K199" s="6" t="s">
        <v>14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2">
        <v>2371.0</v>
      </c>
      <c r="B200" s="7" t="s">
        <v>202</v>
      </c>
      <c r="C200" s="7" t="s">
        <v>17</v>
      </c>
      <c r="D200" s="7" t="s">
        <v>18</v>
      </c>
      <c r="E200" s="8">
        <v>12.0</v>
      </c>
      <c r="F200" s="8">
        <v>66.0</v>
      </c>
      <c r="G200" s="9">
        <v>31954.0</v>
      </c>
      <c r="H200" s="6">
        <v>8.0</v>
      </c>
      <c r="I200" s="6" t="s">
        <v>14</v>
      </c>
      <c r="J200" s="6" t="s">
        <v>14</v>
      </c>
      <c r="K200" s="6" t="s">
        <v>15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2">
        <v>3819.0</v>
      </c>
      <c r="B201" s="7" t="s">
        <v>203</v>
      </c>
      <c r="C201" s="7" t="s">
        <v>35</v>
      </c>
      <c r="D201" s="7" t="s">
        <v>36</v>
      </c>
      <c r="E201" s="8">
        <v>15.0</v>
      </c>
      <c r="F201" s="8">
        <v>118.0</v>
      </c>
      <c r="G201" s="9">
        <v>26305.0</v>
      </c>
      <c r="H201" s="6">
        <v>6.0</v>
      </c>
      <c r="I201" s="6" t="s">
        <v>15</v>
      </c>
      <c r="J201" s="6" t="s">
        <v>15</v>
      </c>
      <c r="K201" s="6" t="s">
        <v>15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2">
        <v>4007.0</v>
      </c>
      <c r="B202" s="7" t="s">
        <v>204</v>
      </c>
      <c r="C202" s="7" t="s">
        <v>12</v>
      </c>
      <c r="D202" s="7" t="s">
        <v>13</v>
      </c>
      <c r="E202" s="8">
        <v>4.0</v>
      </c>
      <c r="F202" s="8">
        <v>680.0</v>
      </c>
      <c r="G202" s="9">
        <v>34218.0</v>
      </c>
      <c r="H202" s="6">
        <v>1.0</v>
      </c>
      <c r="I202" s="6" t="s">
        <v>15</v>
      </c>
      <c r="J202" s="6" t="s">
        <v>14</v>
      </c>
      <c r="K202" s="6" t="s">
        <v>14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2">
        <v>4012.0</v>
      </c>
      <c r="B203" s="7" t="s">
        <v>205</v>
      </c>
      <c r="C203" s="7" t="s">
        <v>20</v>
      </c>
      <c r="D203" s="7" t="s">
        <v>21</v>
      </c>
      <c r="E203" s="8">
        <v>2.0</v>
      </c>
      <c r="F203" s="8">
        <v>130.0</v>
      </c>
      <c r="G203" s="9">
        <v>22034.0</v>
      </c>
      <c r="H203" s="6">
        <v>2.0</v>
      </c>
      <c r="I203" s="6" t="s">
        <v>15</v>
      </c>
      <c r="J203" s="6" t="s">
        <v>15</v>
      </c>
      <c r="K203" s="6" t="s">
        <v>14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2">
        <v>4855.0</v>
      </c>
      <c r="B204" s="7" t="s">
        <v>206</v>
      </c>
      <c r="C204" s="7" t="s">
        <v>207</v>
      </c>
      <c r="D204" s="7" t="s">
        <v>24</v>
      </c>
      <c r="E204" s="8">
        <v>5.0</v>
      </c>
      <c r="F204" s="8">
        <v>575.0</v>
      </c>
      <c r="G204" s="9">
        <v>24256.0</v>
      </c>
      <c r="H204" s="6">
        <v>9.0</v>
      </c>
      <c r="I204" s="6" t="s">
        <v>14</v>
      </c>
      <c r="J204" s="6" t="s">
        <v>15</v>
      </c>
      <c r="K204" s="6" t="s">
        <v>15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2">
        <v>5233.0</v>
      </c>
      <c r="B205" s="7" t="s">
        <v>208</v>
      </c>
      <c r="C205" s="7" t="s">
        <v>147</v>
      </c>
      <c r="D205" s="7" t="s">
        <v>36</v>
      </c>
      <c r="E205" s="8">
        <v>13.0</v>
      </c>
      <c r="F205" s="8">
        <v>537.0</v>
      </c>
      <c r="G205" s="9">
        <v>21381.0</v>
      </c>
      <c r="H205" s="6">
        <v>3.0</v>
      </c>
      <c r="I205" s="6" t="s">
        <v>15</v>
      </c>
      <c r="J205" s="6" t="s">
        <v>15</v>
      </c>
      <c r="K205" s="6" t="s">
        <v>14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2">
        <v>3910.0</v>
      </c>
      <c r="B206" s="7" t="s">
        <v>209</v>
      </c>
      <c r="C206" s="7" t="s">
        <v>170</v>
      </c>
      <c r="D206" s="7" t="s">
        <v>27</v>
      </c>
      <c r="E206" s="8">
        <v>12.0</v>
      </c>
      <c r="F206" s="8">
        <v>167.0</v>
      </c>
      <c r="G206" s="9">
        <v>32186.0</v>
      </c>
      <c r="H206" s="6">
        <v>1.0</v>
      </c>
      <c r="I206" s="6" t="s">
        <v>15</v>
      </c>
      <c r="J206" s="6" t="s">
        <v>14</v>
      </c>
      <c r="K206" s="6" t="s">
        <v>14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2">
        <v>2469.0</v>
      </c>
      <c r="B207" s="7" t="s">
        <v>210</v>
      </c>
      <c r="C207" s="7" t="s">
        <v>84</v>
      </c>
      <c r="D207" s="7" t="s">
        <v>21</v>
      </c>
      <c r="E207" s="8">
        <v>15.0</v>
      </c>
      <c r="F207" s="8">
        <v>152.0</v>
      </c>
      <c r="G207" s="9">
        <v>20349.0</v>
      </c>
      <c r="H207" s="6">
        <v>3.0</v>
      </c>
      <c r="I207" s="6" t="s">
        <v>15</v>
      </c>
      <c r="J207" s="6" t="s">
        <v>15</v>
      </c>
      <c r="K207" s="6" t="s">
        <v>15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2">
        <v>4554.0</v>
      </c>
      <c r="B208" s="7" t="s">
        <v>211</v>
      </c>
      <c r="C208" s="7" t="s">
        <v>212</v>
      </c>
      <c r="D208" s="7" t="s">
        <v>24</v>
      </c>
      <c r="E208" s="8">
        <v>8.0</v>
      </c>
      <c r="F208" s="8">
        <v>484.0</v>
      </c>
      <c r="G208" s="11">
        <v>23663.0</v>
      </c>
      <c r="H208" s="6">
        <v>4.0</v>
      </c>
      <c r="I208" s="6" t="s">
        <v>15</v>
      </c>
      <c r="J208" s="6" t="s">
        <v>14</v>
      </c>
      <c r="K208" s="6" t="s">
        <v>14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2">
        <v>4033.0</v>
      </c>
      <c r="B209" s="7" t="s">
        <v>213</v>
      </c>
      <c r="C209" s="7" t="s">
        <v>117</v>
      </c>
      <c r="D209" s="7" t="s">
        <v>118</v>
      </c>
      <c r="E209" s="8">
        <v>10.0</v>
      </c>
      <c r="F209" s="8">
        <v>797.0</v>
      </c>
      <c r="G209" s="9">
        <v>24321.0</v>
      </c>
      <c r="H209" s="6">
        <v>5.0</v>
      </c>
      <c r="I209" s="6" t="s">
        <v>15</v>
      </c>
      <c r="J209" s="6" t="s">
        <v>15</v>
      </c>
      <c r="K209" s="6" t="s">
        <v>15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2">
        <v>3028.0</v>
      </c>
      <c r="B210" s="7" t="s">
        <v>214</v>
      </c>
      <c r="C210" s="7" t="s">
        <v>97</v>
      </c>
      <c r="D210" s="7" t="s">
        <v>13</v>
      </c>
      <c r="E210" s="8">
        <v>14.0</v>
      </c>
      <c r="F210" s="8">
        <v>934.0</v>
      </c>
      <c r="G210" s="9">
        <v>20484.0</v>
      </c>
      <c r="H210" s="6">
        <v>6.0</v>
      </c>
      <c r="I210" s="6" t="s">
        <v>15</v>
      </c>
      <c r="J210" s="6" t="s">
        <v>15</v>
      </c>
      <c r="K210" s="6" t="s">
        <v>14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2">
        <v>3752.0</v>
      </c>
      <c r="B211" s="7" t="s">
        <v>215</v>
      </c>
      <c r="C211" s="7" t="s">
        <v>216</v>
      </c>
      <c r="D211" s="7" t="s">
        <v>18</v>
      </c>
      <c r="E211" s="8">
        <v>13.0</v>
      </c>
      <c r="F211" s="8">
        <v>538.0</v>
      </c>
      <c r="G211" s="9">
        <v>24268.0</v>
      </c>
      <c r="H211" s="6">
        <v>8.0</v>
      </c>
      <c r="I211" s="6" t="s">
        <v>15</v>
      </c>
      <c r="J211" s="6" t="s">
        <v>15</v>
      </c>
      <c r="K211" s="6" t="s">
        <v>14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2">
        <v>4864.0</v>
      </c>
      <c r="B212" s="7" t="s">
        <v>217</v>
      </c>
      <c r="C212" s="7" t="s">
        <v>38</v>
      </c>
      <c r="D212" s="7" t="s">
        <v>39</v>
      </c>
      <c r="E212" s="8">
        <v>9.0</v>
      </c>
      <c r="F212" s="8">
        <v>682.0</v>
      </c>
      <c r="G212" s="9">
        <v>31551.0</v>
      </c>
      <c r="H212" s="6">
        <v>4.0</v>
      </c>
      <c r="I212" s="6" t="s">
        <v>14</v>
      </c>
      <c r="J212" s="6" t="s">
        <v>14</v>
      </c>
      <c r="K212" s="6" t="s">
        <v>14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2">
        <v>2890.0</v>
      </c>
      <c r="B213" s="7" t="s">
        <v>218</v>
      </c>
      <c r="C213" s="7" t="s">
        <v>142</v>
      </c>
      <c r="D213" s="7" t="s">
        <v>36</v>
      </c>
      <c r="E213" s="8">
        <v>4.0</v>
      </c>
      <c r="F213" s="8">
        <v>424.0</v>
      </c>
      <c r="G213" s="11">
        <v>27381.0</v>
      </c>
      <c r="H213" s="6">
        <v>6.0</v>
      </c>
      <c r="I213" s="6" t="s">
        <v>14</v>
      </c>
      <c r="J213" s="6" t="s">
        <v>15</v>
      </c>
      <c r="K213" s="6" t="s">
        <v>14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2">
        <v>3316.0</v>
      </c>
      <c r="B214" s="7" t="s">
        <v>219</v>
      </c>
      <c r="C214" s="7" t="s">
        <v>35</v>
      </c>
      <c r="D214" s="7" t="s">
        <v>36</v>
      </c>
      <c r="E214" s="8">
        <v>11.0</v>
      </c>
      <c r="F214" s="8">
        <v>598.0</v>
      </c>
      <c r="G214" s="9">
        <v>25993.0</v>
      </c>
      <c r="H214" s="6">
        <v>8.0</v>
      </c>
      <c r="I214" s="6" t="s">
        <v>14</v>
      </c>
      <c r="J214" s="6" t="s">
        <v>15</v>
      </c>
      <c r="K214" s="6" t="s">
        <v>15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2">
        <v>5514.0</v>
      </c>
      <c r="B215" s="7" t="s">
        <v>220</v>
      </c>
      <c r="C215" s="7" t="s">
        <v>20</v>
      </c>
      <c r="D215" s="7" t="s">
        <v>21</v>
      </c>
      <c r="E215" s="8">
        <v>10.0</v>
      </c>
      <c r="F215" s="8">
        <v>671.0</v>
      </c>
      <c r="G215" s="9">
        <v>21824.0</v>
      </c>
      <c r="H215" s="6">
        <v>2.0</v>
      </c>
      <c r="I215" s="6" t="s">
        <v>14</v>
      </c>
      <c r="J215" s="6" t="s">
        <v>15</v>
      </c>
      <c r="K215" s="6" t="s">
        <v>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2">
        <v>5070.0</v>
      </c>
      <c r="B216" s="7" t="s">
        <v>221</v>
      </c>
      <c r="C216" s="7" t="s">
        <v>107</v>
      </c>
      <c r="D216" s="7" t="s">
        <v>44</v>
      </c>
      <c r="E216" s="8">
        <v>4.0</v>
      </c>
      <c r="F216" s="8">
        <v>124.0</v>
      </c>
      <c r="G216" s="9">
        <v>23154.0</v>
      </c>
      <c r="H216" s="6">
        <v>1.0</v>
      </c>
      <c r="I216" s="6" t="s">
        <v>15</v>
      </c>
      <c r="J216" s="6" t="s">
        <v>15</v>
      </c>
      <c r="K216" s="6" t="s">
        <v>14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2">
        <v>5243.0</v>
      </c>
      <c r="B217" s="7" t="s">
        <v>222</v>
      </c>
      <c r="C217" s="7" t="s">
        <v>95</v>
      </c>
      <c r="D217" s="7" t="s">
        <v>18</v>
      </c>
      <c r="E217" s="8">
        <v>9.0</v>
      </c>
      <c r="F217" s="8">
        <v>856.0</v>
      </c>
      <c r="G217" s="9">
        <v>24133.0</v>
      </c>
      <c r="H217" s="6">
        <v>1.0</v>
      </c>
      <c r="I217" s="6" t="s">
        <v>15</v>
      </c>
      <c r="J217" s="6" t="s">
        <v>15</v>
      </c>
      <c r="K217" s="6" t="s">
        <v>14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2">
        <v>4448.0</v>
      </c>
      <c r="B218" s="7" t="s">
        <v>223</v>
      </c>
      <c r="C218" s="7" t="s">
        <v>224</v>
      </c>
      <c r="D218" s="7" t="s">
        <v>118</v>
      </c>
      <c r="E218" s="8">
        <v>11.0</v>
      </c>
      <c r="F218" s="8">
        <v>427.0</v>
      </c>
      <c r="G218" s="11">
        <v>33558.0</v>
      </c>
      <c r="H218" s="6">
        <v>6.0</v>
      </c>
      <c r="I218" s="6" t="s">
        <v>15</v>
      </c>
      <c r="J218" s="6" t="s">
        <v>15</v>
      </c>
      <c r="K218" s="6" t="s">
        <v>14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2">
        <v>4207.0</v>
      </c>
      <c r="B219" s="7" t="s">
        <v>225</v>
      </c>
      <c r="C219" s="7" t="s">
        <v>12</v>
      </c>
      <c r="D219" s="7" t="s">
        <v>13</v>
      </c>
      <c r="E219" s="8">
        <v>6.0</v>
      </c>
      <c r="F219" s="8">
        <v>989.0</v>
      </c>
      <c r="G219" s="9">
        <v>32764.0</v>
      </c>
      <c r="H219" s="6">
        <v>4.0</v>
      </c>
      <c r="I219" s="6" t="s">
        <v>14</v>
      </c>
      <c r="J219" s="6" t="s">
        <v>15</v>
      </c>
      <c r="K219" s="6" t="s">
        <v>14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2">
        <v>3172.0</v>
      </c>
      <c r="B220" s="7" t="s">
        <v>226</v>
      </c>
      <c r="C220" s="7" t="s">
        <v>227</v>
      </c>
      <c r="D220" s="7" t="s">
        <v>30</v>
      </c>
      <c r="E220" s="8">
        <v>7.0</v>
      </c>
      <c r="F220" s="8">
        <v>325.0</v>
      </c>
      <c r="G220" s="11">
        <v>32795.0</v>
      </c>
      <c r="H220" s="6">
        <v>4.0</v>
      </c>
      <c r="I220" s="6" t="s">
        <v>15</v>
      </c>
      <c r="J220" s="6" t="s">
        <v>14</v>
      </c>
      <c r="K220" s="6" t="s">
        <v>14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2">
        <v>4800.0</v>
      </c>
      <c r="B221" s="7" t="s">
        <v>228</v>
      </c>
      <c r="C221" s="7" t="s">
        <v>95</v>
      </c>
      <c r="D221" s="7" t="s">
        <v>18</v>
      </c>
      <c r="E221" s="8">
        <v>8.0</v>
      </c>
      <c r="F221" s="8">
        <v>991.0</v>
      </c>
      <c r="G221" s="9">
        <v>27784.0</v>
      </c>
      <c r="H221" s="6">
        <v>1.0</v>
      </c>
      <c r="I221" s="6" t="s">
        <v>14</v>
      </c>
      <c r="J221" s="6" t="s">
        <v>14</v>
      </c>
      <c r="K221" s="6" t="s">
        <v>14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2">
        <v>3472.0</v>
      </c>
      <c r="B222" s="7" t="s">
        <v>229</v>
      </c>
      <c r="C222" s="7" t="s">
        <v>230</v>
      </c>
      <c r="D222" s="7" t="s">
        <v>93</v>
      </c>
      <c r="E222" s="8">
        <v>11.0</v>
      </c>
      <c r="F222" s="8">
        <v>306.0</v>
      </c>
      <c r="G222" s="9">
        <v>27464.0</v>
      </c>
      <c r="H222" s="6">
        <v>1.0</v>
      </c>
      <c r="I222" s="6" t="s">
        <v>15</v>
      </c>
      <c r="J222" s="6" t="s">
        <v>14</v>
      </c>
      <c r="K222" s="6" t="s">
        <v>15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2">
        <v>4297.0</v>
      </c>
      <c r="B223" s="7" t="s">
        <v>231</v>
      </c>
      <c r="C223" s="7" t="s">
        <v>48</v>
      </c>
      <c r="D223" s="7" t="s">
        <v>27</v>
      </c>
      <c r="E223" s="8">
        <v>2.0</v>
      </c>
      <c r="F223" s="8">
        <v>444.0</v>
      </c>
      <c r="G223" s="9">
        <v>30340.0</v>
      </c>
      <c r="H223" s="6">
        <v>1.0</v>
      </c>
      <c r="I223" s="6" t="s">
        <v>15</v>
      </c>
      <c r="J223" s="6" t="s">
        <v>14</v>
      </c>
      <c r="K223" s="6" t="s">
        <v>15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2">
        <v>5379.0</v>
      </c>
      <c r="B224" s="7" t="s">
        <v>232</v>
      </c>
      <c r="C224" s="7" t="s">
        <v>43</v>
      </c>
      <c r="D224" s="7" t="s">
        <v>44</v>
      </c>
      <c r="E224" s="8">
        <v>13.0</v>
      </c>
      <c r="F224" s="8">
        <v>195.0</v>
      </c>
      <c r="G224" s="11">
        <v>27713.0</v>
      </c>
      <c r="H224" s="6">
        <v>5.0</v>
      </c>
      <c r="I224" s="6" t="s">
        <v>14</v>
      </c>
      <c r="J224" s="6" t="s">
        <v>15</v>
      </c>
      <c r="K224" s="6" t="s">
        <v>15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2">
        <v>5307.0</v>
      </c>
      <c r="B225" s="7" t="s">
        <v>233</v>
      </c>
      <c r="C225" s="7" t="s">
        <v>17</v>
      </c>
      <c r="D225" s="7" t="s">
        <v>18</v>
      </c>
      <c r="E225" s="8">
        <v>9.0</v>
      </c>
      <c r="F225" s="8">
        <v>831.0</v>
      </c>
      <c r="G225" s="9">
        <v>22860.0</v>
      </c>
      <c r="H225" s="6">
        <v>4.0</v>
      </c>
      <c r="I225" s="6" t="s">
        <v>14</v>
      </c>
      <c r="J225" s="6" t="s">
        <v>15</v>
      </c>
      <c r="K225" s="6" t="s">
        <v>14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2">
        <v>5459.0</v>
      </c>
      <c r="B226" s="7" t="s">
        <v>234</v>
      </c>
      <c r="C226" s="7" t="s">
        <v>66</v>
      </c>
      <c r="D226" s="7" t="s">
        <v>33</v>
      </c>
      <c r="E226" s="8">
        <v>3.0</v>
      </c>
      <c r="F226" s="8">
        <v>106.0</v>
      </c>
      <c r="G226" s="9">
        <v>24859.0</v>
      </c>
      <c r="H226" s="6">
        <v>8.0</v>
      </c>
      <c r="I226" s="6" t="s">
        <v>15</v>
      </c>
      <c r="J226" s="6" t="s">
        <v>15</v>
      </c>
      <c r="K226" s="6" t="s">
        <v>15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2">
        <v>4124.0</v>
      </c>
      <c r="B227" s="7" t="s">
        <v>235</v>
      </c>
      <c r="C227" s="7" t="s">
        <v>236</v>
      </c>
      <c r="D227" s="7" t="s">
        <v>27</v>
      </c>
      <c r="E227" s="8">
        <v>15.0</v>
      </c>
      <c r="F227" s="8">
        <v>353.0</v>
      </c>
      <c r="G227" s="9">
        <v>22259.0</v>
      </c>
      <c r="H227" s="6">
        <v>2.0</v>
      </c>
      <c r="I227" s="6" t="s">
        <v>14</v>
      </c>
      <c r="J227" s="6" t="s">
        <v>14</v>
      </c>
      <c r="K227" s="6" t="s">
        <v>15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2">
        <v>4169.0</v>
      </c>
      <c r="B228" s="7" t="s">
        <v>237</v>
      </c>
      <c r="C228" s="7" t="s">
        <v>12</v>
      </c>
      <c r="D228" s="7" t="s">
        <v>13</v>
      </c>
      <c r="E228" s="8">
        <v>4.0</v>
      </c>
      <c r="F228" s="8">
        <v>896.0</v>
      </c>
      <c r="G228" s="9">
        <v>34646.0</v>
      </c>
      <c r="H228" s="6">
        <v>7.0</v>
      </c>
      <c r="I228" s="6" t="s">
        <v>14</v>
      </c>
      <c r="J228" s="6" t="s">
        <v>15</v>
      </c>
      <c r="K228" s="6" t="s">
        <v>14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2">
        <v>5400.0</v>
      </c>
      <c r="B229" s="7" t="s">
        <v>238</v>
      </c>
      <c r="C229" s="7" t="s">
        <v>88</v>
      </c>
      <c r="D229" s="7" t="s">
        <v>78</v>
      </c>
      <c r="E229" s="8">
        <v>14.0</v>
      </c>
      <c r="F229" s="8">
        <v>605.0</v>
      </c>
      <c r="G229" s="11">
        <v>33188.0</v>
      </c>
      <c r="H229" s="6">
        <v>1.0</v>
      </c>
      <c r="I229" s="6" t="s">
        <v>15</v>
      </c>
      <c r="J229" s="6" t="s">
        <v>14</v>
      </c>
      <c r="K229" s="6" t="s">
        <v>14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2">
        <v>5592.0</v>
      </c>
      <c r="B230" s="7" t="s">
        <v>239</v>
      </c>
      <c r="C230" s="7" t="s">
        <v>224</v>
      </c>
      <c r="D230" s="7" t="s">
        <v>118</v>
      </c>
      <c r="E230" s="8">
        <v>6.0</v>
      </c>
      <c r="F230" s="8">
        <v>403.0</v>
      </c>
      <c r="G230" s="9">
        <v>23468.0</v>
      </c>
      <c r="H230" s="6">
        <v>5.0</v>
      </c>
      <c r="I230" s="6" t="s">
        <v>14</v>
      </c>
      <c r="J230" s="6" t="s">
        <v>15</v>
      </c>
      <c r="K230" s="6" t="s">
        <v>14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2">
        <v>5563.0</v>
      </c>
      <c r="B231" s="7" t="s">
        <v>240</v>
      </c>
      <c r="C231" s="7" t="s">
        <v>95</v>
      </c>
      <c r="D231" s="7" t="s">
        <v>18</v>
      </c>
      <c r="E231" s="8">
        <v>15.0</v>
      </c>
      <c r="F231" s="8">
        <v>935.0</v>
      </c>
      <c r="G231" s="9">
        <v>33873.0</v>
      </c>
      <c r="H231" s="6">
        <v>4.0</v>
      </c>
      <c r="I231" s="6" t="s">
        <v>15</v>
      </c>
      <c r="J231" s="6" t="s">
        <v>15</v>
      </c>
      <c r="K231" s="6" t="s">
        <v>14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2">
        <v>4149.0</v>
      </c>
      <c r="B232" s="7" t="s">
        <v>241</v>
      </c>
      <c r="C232" s="7" t="s">
        <v>117</v>
      </c>
      <c r="D232" s="7" t="s">
        <v>118</v>
      </c>
      <c r="E232" s="8">
        <v>4.0</v>
      </c>
      <c r="F232" s="8">
        <v>409.0</v>
      </c>
      <c r="G232" s="11">
        <v>21173.0</v>
      </c>
      <c r="H232" s="6">
        <v>3.0</v>
      </c>
      <c r="I232" s="6" t="s">
        <v>14</v>
      </c>
      <c r="J232" s="6" t="s">
        <v>14</v>
      </c>
      <c r="K232" s="6" t="s">
        <v>14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2">
        <v>4421.0</v>
      </c>
      <c r="B233" s="7" t="s">
        <v>242</v>
      </c>
      <c r="C233" s="7" t="s">
        <v>70</v>
      </c>
      <c r="D233" s="7" t="s">
        <v>71</v>
      </c>
      <c r="E233" s="8">
        <v>8.0</v>
      </c>
      <c r="F233" s="8">
        <v>345.0</v>
      </c>
      <c r="G233" s="9">
        <v>20399.0</v>
      </c>
      <c r="H233" s="6">
        <v>4.0</v>
      </c>
      <c r="I233" s="6" t="s">
        <v>14</v>
      </c>
      <c r="J233" s="6" t="s">
        <v>14</v>
      </c>
      <c r="K233" s="6" t="s">
        <v>15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2">
        <v>4331.0</v>
      </c>
      <c r="B234" s="7" t="s">
        <v>243</v>
      </c>
      <c r="C234" s="7" t="s">
        <v>244</v>
      </c>
      <c r="D234" s="7" t="s">
        <v>64</v>
      </c>
      <c r="E234" s="8">
        <v>15.0</v>
      </c>
      <c r="F234" s="8">
        <v>408.0</v>
      </c>
      <c r="G234" s="9">
        <v>26758.0</v>
      </c>
      <c r="H234" s="6">
        <v>7.0</v>
      </c>
      <c r="I234" s="6" t="s">
        <v>14</v>
      </c>
      <c r="J234" s="6" t="s">
        <v>15</v>
      </c>
      <c r="K234" s="6" t="s">
        <v>14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2">
        <v>4660.0</v>
      </c>
      <c r="B235" s="7" t="s">
        <v>245</v>
      </c>
      <c r="C235" s="7" t="s">
        <v>12</v>
      </c>
      <c r="D235" s="7" t="s">
        <v>13</v>
      </c>
      <c r="E235" s="8">
        <v>4.0</v>
      </c>
      <c r="F235" s="8">
        <v>705.0</v>
      </c>
      <c r="G235" s="11">
        <v>28812.0</v>
      </c>
      <c r="H235" s="6">
        <v>2.0</v>
      </c>
      <c r="I235" s="6" t="s">
        <v>14</v>
      </c>
      <c r="J235" s="6" t="s">
        <v>14</v>
      </c>
      <c r="K235" s="6" t="s">
        <v>15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2">
        <v>3906.0</v>
      </c>
      <c r="B236" s="7" t="s">
        <v>246</v>
      </c>
      <c r="C236" s="7" t="s">
        <v>167</v>
      </c>
      <c r="D236" s="7" t="s">
        <v>21</v>
      </c>
      <c r="E236" s="8">
        <v>2.0</v>
      </c>
      <c r="F236" s="8">
        <v>318.0</v>
      </c>
      <c r="G236" s="9">
        <v>27931.0</v>
      </c>
      <c r="H236" s="6">
        <v>3.0</v>
      </c>
      <c r="I236" s="6" t="s">
        <v>15</v>
      </c>
      <c r="J236" s="6" t="s">
        <v>14</v>
      </c>
      <c r="K236" s="6" t="s">
        <v>15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2">
        <v>2774.0</v>
      </c>
      <c r="B237" s="7" t="s">
        <v>247</v>
      </c>
      <c r="C237" s="7" t="s">
        <v>155</v>
      </c>
      <c r="D237" s="7" t="s">
        <v>93</v>
      </c>
      <c r="E237" s="8">
        <v>13.0</v>
      </c>
      <c r="F237" s="8">
        <v>475.0</v>
      </c>
      <c r="G237" s="9">
        <v>20627.0</v>
      </c>
      <c r="H237" s="6">
        <v>10.0</v>
      </c>
      <c r="I237" s="6" t="s">
        <v>15</v>
      </c>
      <c r="J237" s="6" t="s">
        <v>15</v>
      </c>
      <c r="K237" s="6" t="s">
        <v>15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2">
        <v>5325.0</v>
      </c>
      <c r="B238" s="7" t="s">
        <v>248</v>
      </c>
      <c r="C238" s="7" t="s">
        <v>20</v>
      </c>
      <c r="D238" s="7" t="s">
        <v>21</v>
      </c>
      <c r="E238" s="8">
        <v>15.0</v>
      </c>
      <c r="F238" s="8">
        <v>208.0</v>
      </c>
      <c r="G238" s="9">
        <v>21343.0</v>
      </c>
      <c r="H238" s="6">
        <v>6.0</v>
      </c>
      <c r="I238" s="6" t="s">
        <v>14</v>
      </c>
      <c r="J238" s="6" t="s">
        <v>14</v>
      </c>
      <c r="K238" s="6" t="s">
        <v>14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2">
        <v>3604.0</v>
      </c>
      <c r="B239" s="7" t="s">
        <v>249</v>
      </c>
      <c r="C239" s="7" t="s">
        <v>12</v>
      </c>
      <c r="D239" s="7" t="s">
        <v>13</v>
      </c>
      <c r="E239" s="8">
        <v>8.0</v>
      </c>
      <c r="F239" s="8">
        <v>684.0</v>
      </c>
      <c r="G239" s="9">
        <v>34731.0</v>
      </c>
      <c r="H239" s="6">
        <v>3.0</v>
      </c>
      <c r="I239" s="6" t="s">
        <v>14</v>
      </c>
      <c r="J239" s="6" t="s">
        <v>15</v>
      </c>
      <c r="K239" s="6" t="s">
        <v>15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2">
        <v>2673.0</v>
      </c>
      <c r="B240" s="7" t="s">
        <v>250</v>
      </c>
      <c r="C240" s="7" t="s">
        <v>251</v>
      </c>
      <c r="D240" s="7" t="s">
        <v>18</v>
      </c>
      <c r="E240" s="8">
        <v>6.0</v>
      </c>
      <c r="F240" s="8">
        <v>403.0</v>
      </c>
      <c r="G240" s="9">
        <v>20878.0</v>
      </c>
      <c r="H240" s="6">
        <v>10.0</v>
      </c>
      <c r="I240" s="6" t="s">
        <v>14</v>
      </c>
      <c r="J240" s="6" t="s">
        <v>14</v>
      </c>
      <c r="K240" s="6" t="s">
        <v>14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2">
        <v>2826.0</v>
      </c>
      <c r="B241" s="7" t="s">
        <v>252</v>
      </c>
      <c r="C241" s="7" t="s">
        <v>12</v>
      </c>
      <c r="D241" s="7" t="s">
        <v>13</v>
      </c>
      <c r="E241" s="8">
        <v>3.0</v>
      </c>
      <c r="F241" s="8">
        <v>900.0</v>
      </c>
      <c r="G241" s="9">
        <v>28734.0</v>
      </c>
      <c r="H241" s="6">
        <v>2.0</v>
      </c>
      <c r="I241" s="6" t="s">
        <v>14</v>
      </c>
      <c r="J241" s="6" t="s">
        <v>14</v>
      </c>
      <c r="K241" s="6" t="s">
        <v>14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2">
        <v>4735.0</v>
      </c>
      <c r="B242" s="7" t="s">
        <v>253</v>
      </c>
      <c r="C242" s="7" t="s">
        <v>70</v>
      </c>
      <c r="D242" s="7" t="s">
        <v>71</v>
      </c>
      <c r="E242" s="8">
        <v>13.0</v>
      </c>
      <c r="F242" s="8">
        <v>294.0</v>
      </c>
      <c r="G242" s="9">
        <v>23949.0</v>
      </c>
      <c r="H242" s="6">
        <v>7.0</v>
      </c>
      <c r="I242" s="6" t="s">
        <v>14</v>
      </c>
      <c r="J242" s="6" t="s">
        <v>14</v>
      </c>
      <c r="K242" s="6" t="s">
        <v>15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2">
        <v>2546.0</v>
      </c>
      <c r="B243" s="7" t="s">
        <v>254</v>
      </c>
      <c r="C243" s="7" t="s">
        <v>41</v>
      </c>
      <c r="D243" s="7" t="s">
        <v>27</v>
      </c>
      <c r="E243" s="8">
        <v>15.0</v>
      </c>
      <c r="F243" s="8">
        <v>382.0</v>
      </c>
      <c r="G243" s="9">
        <v>26356.0</v>
      </c>
      <c r="H243" s="6">
        <v>4.0</v>
      </c>
      <c r="I243" s="6" t="s">
        <v>14</v>
      </c>
      <c r="J243" s="6" t="s">
        <v>14</v>
      </c>
      <c r="K243" s="6" t="s">
        <v>15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2">
        <v>2509.0</v>
      </c>
      <c r="B244" s="7" t="s">
        <v>255</v>
      </c>
      <c r="C244" s="7" t="s">
        <v>107</v>
      </c>
      <c r="D244" s="7" t="s">
        <v>44</v>
      </c>
      <c r="E244" s="8">
        <v>13.0</v>
      </c>
      <c r="F244" s="8">
        <v>606.0</v>
      </c>
      <c r="G244" s="9">
        <v>27342.0</v>
      </c>
      <c r="H244" s="6">
        <v>9.0</v>
      </c>
      <c r="I244" s="6" t="s">
        <v>15</v>
      </c>
      <c r="J244" s="6" t="s">
        <v>15</v>
      </c>
      <c r="K244" s="6" t="s">
        <v>15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2">
        <v>2851.0</v>
      </c>
      <c r="B245" s="7" t="s">
        <v>256</v>
      </c>
      <c r="C245" s="7" t="s">
        <v>145</v>
      </c>
      <c r="D245" s="7" t="s">
        <v>18</v>
      </c>
      <c r="E245" s="8">
        <v>12.0</v>
      </c>
      <c r="F245" s="8">
        <v>735.0</v>
      </c>
      <c r="G245" s="9">
        <v>34216.0</v>
      </c>
      <c r="H245" s="6">
        <v>4.0</v>
      </c>
      <c r="I245" s="6" t="s">
        <v>15</v>
      </c>
      <c r="J245" s="6" t="s">
        <v>15</v>
      </c>
      <c r="K245" s="6" t="s">
        <v>15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2">
        <v>4932.0</v>
      </c>
      <c r="B246" s="7" t="s">
        <v>257</v>
      </c>
      <c r="C246" s="7" t="s">
        <v>20</v>
      </c>
      <c r="D246" s="7" t="s">
        <v>21</v>
      </c>
      <c r="E246" s="8">
        <v>13.0</v>
      </c>
      <c r="F246" s="8">
        <v>12.0</v>
      </c>
      <c r="G246" s="9">
        <v>27620.0</v>
      </c>
      <c r="H246" s="6">
        <v>6.0</v>
      </c>
      <c r="I246" s="6" t="s">
        <v>15</v>
      </c>
      <c r="J246" s="6" t="s">
        <v>14</v>
      </c>
      <c r="K246" s="6" t="s">
        <v>15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2">
        <v>2572.0</v>
      </c>
      <c r="B247" s="7" t="s">
        <v>258</v>
      </c>
      <c r="C247" s="7" t="s">
        <v>163</v>
      </c>
      <c r="D247" s="7" t="s">
        <v>18</v>
      </c>
      <c r="E247" s="8">
        <v>5.0</v>
      </c>
      <c r="F247" s="8">
        <v>713.0</v>
      </c>
      <c r="G247" s="9">
        <v>26495.0</v>
      </c>
      <c r="H247" s="6">
        <v>3.0</v>
      </c>
      <c r="I247" s="6" t="s">
        <v>14</v>
      </c>
      <c r="J247" s="6" t="s">
        <v>14</v>
      </c>
      <c r="K247" s="6" t="s">
        <v>15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2">
        <v>5136.0</v>
      </c>
      <c r="B248" s="7" t="s">
        <v>259</v>
      </c>
      <c r="C248" s="7" t="s">
        <v>236</v>
      </c>
      <c r="D248" s="7" t="s">
        <v>27</v>
      </c>
      <c r="E248" s="8">
        <v>7.0</v>
      </c>
      <c r="F248" s="8">
        <v>226.0</v>
      </c>
      <c r="G248" s="9">
        <v>23802.0</v>
      </c>
      <c r="H248" s="6">
        <v>7.0</v>
      </c>
      <c r="I248" s="6" t="s">
        <v>15</v>
      </c>
      <c r="J248" s="6" t="s">
        <v>14</v>
      </c>
      <c r="K248" s="6" t="s">
        <v>15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2">
        <v>3669.0</v>
      </c>
      <c r="B249" s="7" t="s">
        <v>260</v>
      </c>
      <c r="C249" s="7" t="s">
        <v>43</v>
      </c>
      <c r="D249" s="7" t="s">
        <v>44</v>
      </c>
      <c r="E249" s="8">
        <v>9.0</v>
      </c>
      <c r="F249" s="8">
        <v>939.0</v>
      </c>
      <c r="G249" s="9">
        <v>30949.0</v>
      </c>
      <c r="H249" s="6">
        <v>2.0</v>
      </c>
      <c r="I249" s="6" t="s">
        <v>15</v>
      </c>
      <c r="J249" s="6" t="s">
        <v>14</v>
      </c>
      <c r="K249" s="6" t="s">
        <v>15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2">
        <v>4705.0</v>
      </c>
      <c r="B250" s="7" t="s">
        <v>261</v>
      </c>
      <c r="C250" s="7" t="s">
        <v>38</v>
      </c>
      <c r="D250" s="7" t="s">
        <v>39</v>
      </c>
      <c r="E250" s="8">
        <v>1.0</v>
      </c>
      <c r="F250" s="8">
        <v>718.0</v>
      </c>
      <c r="G250" s="9">
        <v>20732.0</v>
      </c>
      <c r="H250" s="6">
        <v>8.0</v>
      </c>
      <c r="I250" s="6" t="s">
        <v>14</v>
      </c>
      <c r="J250" s="6" t="s">
        <v>14</v>
      </c>
      <c r="K250" s="6" t="s">
        <v>14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2">
        <v>3032.0</v>
      </c>
      <c r="B251" s="7" t="s">
        <v>262</v>
      </c>
      <c r="C251" s="7" t="s">
        <v>167</v>
      </c>
      <c r="D251" s="7" t="s">
        <v>21</v>
      </c>
      <c r="E251" s="8">
        <v>3.0</v>
      </c>
      <c r="F251" s="8">
        <v>803.0</v>
      </c>
      <c r="G251" s="9">
        <v>21965.0</v>
      </c>
      <c r="H251" s="6">
        <v>8.0</v>
      </c>
      <c r="I251" s="6" t="s">
        <v>14</v>
      </c>
      <c r="J251" s="6" t="s">
        <v>14</v>
      </c>
      <c r="K251" s="6" t="s">
        <v>14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2">
        <v>5222.0</v>
      </c>
      <c r="B252" s="7" t="s">
        <v>263</v>
      </c>
      <c r="C252" s="7" t="s">
        <v>140</v>
      </c>
      <c r="D252" s="7" t="s">
        <v>39</v>
      </c>
      <c r="E252" s="8">
        <v>7.0</v>
      </c>
      <c r="F252" s="8">
        <v>340.0</v>
      </c>
      <c r="G252" s="9">
        <v>20134.0</v>
      </c>
      <c r="H252" s="6">
        <v>3.0</v>
      </c>
      <c r="I252" s="6" t="s">
        <v>14</v>
      </c>
      <c r="J252" s="6" t="s">
        <v>15</v>
      </c>
      <c r="K252" s="6" t="s">
        <v>14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2">
        <v>3091.0</v>
      </c>
      <c r="B253" s="7" t="s">
        <v>264</v>
      </c>
      <c r="C253" s="7" t="s">
        <v>12</v>
      </c>
      <c r="D253" s="7" t="s">
        <v>13</v>
      </c>
      <c r="E253" s="8">
        <v>7.0</v>
      </c>
      <c r="F253" s="8">
        <v>463.0</v>
      </c>
      <c r="G253" s="9">
        <v>26018.0</v>
      </c>
      <c r="H253" s="6">
        <v>4.0</v>
      </c>
      <c r="I253" s="6" t="s">
        <v>14</v>
      </c>
      <c r="J253" s="6" t="s">
        <v>15</v>
      </c>
      <c r="K253" s="6" t="s">
        <v>14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2">
        <v>3363.0</v>
      </c>
      <c r="B254" s="7" t="s">
        <v>265</v>
      </c>
      <c r="C254" s="7" t="s">
        <v>84</v>
      </c>
      <c r="D254" s="7" t="s">
        <v>21</v>
      </c>
      <c r="E254" s="8">
        <v>5.0</v>
      </c>
      <c r="F254" s="8">
        <v>58.0</v>
      </c>
      <c r="G254" s="9">
        <v>22159.0</v>
      </c>
      <c r="H254" s="6">
        <v>1.0</v>
      </c>
      <c r="I254" s="6" t="s">
        <v>14</v>
      </c>
      <c r="J254" s="6" t="s">
        <v>15</v>
      </c>
      <c r="K254" s="6" t="s">
        <v>15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2">
        <v>5122.0</v>
      </c>
      <c r="B255" s="7" t="s">
        <v>266</v>
      </c>
      <c r="C255" s="7" t="s">
        <v>244</v>
      </c>
      <c r="D255" s="7" t="s">
        <v>64</v>
      </c>
      <c r="E255" s="8">
        <v>9.0</v>
      </c>
      <c r="F255" s="8">
        <v>308.0</v>
      </c>
      <c r="G255" s="9">
        <v>28756.0</v>
      </c>
      <c r="H255" s="6">
        <v>1.0</v>
      </c>
      <c r="I255" s="6" t="s">
        <v>15</v>
      </c>
      <c r="J255" s="6" t="s">
        <v>14</v>
      </c>
      <c r="K255" s="6" t="s">
        <v>14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2">
        <v>2400.0</v>
      </c>
      <c r="B256" s="7" t="s">
        <v>267</v>
      </c>
      <c r="C256" s="7" t="s">
        <v>113</v>
      </c>
      <c r="D256" s="7" t="s">
        <v>105</v>
      </c>
      <c r="E256" s="8">
        <v>2.0</v>
      </c>
      <c r="F256" s="8">
        <v>54.0</v>
      </c>
      <c r="G256" s="9">
        <v>27199.0</v>
      </c>
      <c r="H256" s="6">
        <v>2.0</v>
      </c>
      <c r="I256" s="6" t="s">
        <v>14</v>
      </c>
      <c r="J256" s="6" t="s">
        <v>15</v>
      </c>
      <c r="K256" s="6" t="s">
        <v>14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2">
        <v>3372.0</v>
      </c>
      <c r="B257" s="7" t="s">
        <v>268</v>
      </c>
      <c r="C257" s="7" t="s">
        <v>26</v>
      </c>
      <c r="D257" s="7" t="s">
        <v>27</v>
      </c>
      <c r="E257" s="8">
        <v>5.0</v>
      </c>
      <c r="F257" s="8">
        <v>749.0</v>
      </c>
      <c r="G257" s="9">
        <v>31385.0</v>
      </c>
      <c r="H257" s="6">
        <v>9.0</v>
      </c>
      <c r="I257" s="6" t="s">
        <v>15</v>
      </c>
      <c r="J257" s="6" t="s">
        <v>15</v>
      </c>
      <c r="K257" s="6" t="s">
        <v>15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2">
        <v>3358.0</v>
      </c>
      <c r="B258" s="7" t="s">
        <v>269</v>
      </c>
      <c r="C258" s="7" t="s">
        <v>104</v>
      </c>
      <c r="D258" s="7" t="s">
        <v>105</v>
      </c>
      <c r="E258" s="8">
        <v>2.0</v>
      </c>
      <c r="F258" s="8">
        <v>272.0</v>
      </c>
      <c r="G258" s="11">
        <v>20787.0</v>
      </c>
      <c r="H258" s="6">
        <v>6.0</v>
      </c>
      <c r="I258" s="6" t="s">
        <v>15</v>
      </c>
      <c r="J258" s="6" t="s">
        <v>14</v>
      </c>
      <c r="K258" s="6" t="s">
        <v>15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2">
        <v>3936.0</v>
      </c>
      <c r="B259" s="7" t="s">
        <v>270</v>
      </c>
      <c r="C259" s="7" t="s">
        <v>20</v>
      </c>
      <c r="D259" s="7" t="s">
        <v>21</v>
      </c>
      <c r="E259" s="8">
        <v>14.0</v>
      </c>
      <c r="F259" s="8">
        <v>245.0</v>
      </c>
      <c r="G259" s="9">
        <v>34810.0</v>
      </c>
      <c r="H259" s="6">
        <v>8.0</v>
      </c>
      <c r="I259" s="6" t="s">
        <v>15</v>
      </c>
      <c r="J259" s="6" t="s">
        <v>14</v>
      </c>
      <c r="K259" s="6" t="s">
        <v>15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2">
        <v>3190.0</v>
      </c>
      <c r="B260" s="7" t="s">
        <v>271</v>
      </c>
      <c r="C260" s="7" t="s">
        <v>23</v>
      </c>
      <c r="D260" s="7" t="s">
        <v>24</v>
      </c>
      <c r="E260" s="8">
        <v>14.0</v>
      </c>
      <c r="F260" s="8">
        <v>356.0</v>
      </c>
      <c r="G260" s="9">
        <v>31433.0</v>
      </c>
      <c r="H260" s="6">
        <v>9.0</v>
      </c>
      <c r="I260" s="6" t="s">
        <v>14</v>
      </c>
      <c r="J260" s="6" t="s">
        <v>14</v>
      </c>
      <c r="K260" s="6" t="s">
        <v>15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2">
        <v>5531.0</v>
      </c>
      <c r="B261" s="7" t="s">
        <v>272</v>
      </c>
      <c r="C261" s="7" t="s">
        <v>273</v>
      </c>
      <c r="D261" s="7" t="s">
        <v>118</v>
      </c>
      <c r="E261" s="8">
        <v>1.0</v>
      </c>
      <c r="F261" s="8">
        <v>699.0</v>
      </c>
      <c r="G261" s="11">
        <v>27016.0</v>
      </c>
      <c r="H261" s="6">
        <v>6.0</v>
      </c>
      <c r="I261" s="6" t="s">
        <v>15</v>
      </c>
      <c r="J261" s="6" t="s">
        <v>14</v>
      </c>
      <c r="K261" s="6" t="s">
        <v>14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2">
        <v>4572.0</v>
      </c>
      <c r="B262" s="7" t="s">
        <v>274</v>
      </c>
      <c r="C262" s="7" t="s">
        <v>97</v>
      </c>
      <c r="D262" s="7" t="s">
        <v>13</v>
      </c>
      <c r="E262" s="8">
        <v>14.0</v>
      </c>
      <c r="F262" s="8">
        <v>921.0</v>
      </c>
      <c r="G262" s="9">
        <v>26857.0</v>
      </c>
      <c r="H262" s="6">
        <v>5.0</v>
      </c>
      <c r="I262" s="6" t="s">
        <v>14</v>
      </c>
      <c r="J262" s="6" t="s">
        <v>14</v>
      </c>
      <c r="K262" s="6" t="s">
        <v>15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2">
        <v>4576.0</v>
      </c>
      <c r="B263" s="7" t="s">
        <v>275</v>
      </c>
      <c r="C263" s="7" t="s">
        <v>97</v>
      </c>
      <c r="D263" s="7" t="s">
        <v>13</v>
      </c>
      <c r="E263" s="8">
        <v>5.0</v>
      </c>
      <c r="F263" s="8">
        <v>349.0</v>
      </c>
      <c r="G263" s="9">
        <v>24372.0</v>
      </c>
      <c r="H263" s="6">
        <v>6.0</v>
      </c>
      <c r="I263" s="6" t="s">
        <v>14</v>
      </c>
      <c r="J263" s="6" t="s">
        <v>15</v>
      </c>
      <c r="K263" s="6" t="s">
        <v>14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2">
        <v>5485.0</v>
      </c>
      <c r="B264" s="7" t="s">
        <v>276</v>
      </c>
      <c r="C264" s="7" t="s">
        <v>95</v>
      </c>
      <c r="D264" s="7" t="s">
        <v>18</v>
      </c>
      <c r="E264" s="8">
        <v>10.0</v>
      </c>
      <c r="F264" s="8">
        <v>986.0</v>
      </c>
      <c r="G264" s="9">
        <v>34098.0</v>
      </c>
      <c r="H264" s="6">
        <v>5.0</v>
      </c>
      <c r="I264" s="6" t="s">
        <v>15</v>
      </c>
      <c r="J264" s="6" t="s">
        <v>14</v>
      </c>
      <c r="K264" s="6" t="s">
        <v>14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2">
        <v>4301.0</v>
      </c>
      <c r="B265" s="7" t="s">
        <v>277</v>
      </c>
      <c r="C265" s="7" t="s">
        <v>20</v>
      </c>
      <c r="D265" s="7" t="s">
        <v>21</v>
      </c>
      <c r="E265" s="8">
        <v>15.0</v>
      </c>
      <c r="F265" s="8">
        <v>592.0</v>
      </c>
      <c r="G265" s="9">
        <v>32256.0</v>
      </c>
      <c r="H265" s="6">
        <v>2.0</v>
      </c>
      <c r="I265" s="6" t="s">
        <v>15</v>
      </c>
      <c r="J265" s="6" t="s">
        <v>15</v>
      </c>
      <c r="K265" s="6" t="s">
        <v>15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2">
        <v>5491.0</v>
      </c>
      <c r="B266" s="7" t="s">
        <v>278</v>
      </c>
      <c r="C266" s="7" t="s">
        <v>17</v>
      </c>
      <c r="D266" s="7" t="s">
        <v>18</v>
      </c>
      <c r="E266" s="8">
        <v>6.0</v>
      </c>
      <c r="F266" s="8">
        <v>779.0</v>
      </c>
      <c r="G266" s="9">
        <v>28354.0</v>
      </c>
      <c r="H266" s="6">
        <v>9.0</v>
      </c>
      <c r="I266" s="6" t="s">
        <v>15</v>
      </c>
      <c r="J266" s="6" t="s">
        <v>15</v>
      </c>
      <c r="K266" s="6" t="s">
        <v>14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2">
        <v>4233.0</v>
      </c>
      <c r="B267" s="7" t="s">
        <v>279</v>
      </c>
      <c r="C267" s="7" t="s">
        <v>41</v>
      </c>
      <c r="D267" s="7" t="s">
        <v>27</v>
      </c>
      <c r="E267" s="8">
        <v>5.0</v>
      </c>
      <c r="F267" s="8">
        <v>973.0</v>
      </c>
      <c r="G267" s="9">
        <v>30024.0</v>
      </c>
      <c r="H267" s="6">
        <v>6.0</v>
      </c>
      <c r="I267" s="13" t="s">
        <v>15</v>
      </c>
      <c r="J267" s="6" t="s">
        <v>15</v>
      </c>
      <c r="K267" s="6" t="s">
        <v>15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>
        <v>4834.0</v>
      </c>
      <c r="B268" s="7" t="s">
        <v>280</v>
      </c>
      <c r="C268" s="7" t="s">
        <v>281</v>
      </c>
      <c r="D268" s="7" t="s">
        <v>44</v>
      </c>
      <c r="E268" s="8">
        <v>8.0</v>
      </c>
      <c r="F268" s="8">
        <v>274.0</v>
      </c>
      <c r="G268" s="9">
        <v>29561.0</v>
      </c>
      <c r="H268" s="6">
        <v>1.0</v>
      </c>
      <c r="I268" s="6" t="s">
        <v>15</v>
      </c>
      <c r="J268" s="6" t="s">
        <v>14</v>
      </c>
      <c r="K268" s="6" t="s">
        <v>14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>
        <v>3068.0</v>
      </c>
      <c r="B269" s="7" t="s">
        <v>282</v>
      </c>
      <c r="C269" s="7" t="s">
        <v>140</v>
      </c>
      <c r="D269" s="7" t="s">
        <v>39</v>
      </c>
      <c r="E269" s="8">
        <v>4.0</v>
      </c>
      <c r="F269" s="8">
        <v>997.0</v>
      </c>
      <c r="G269" s="9">
        <v>23040.0</v>
      </c>
      <c r="H269" s="6">
        <v>4.0</v>
      </c>
      <c r="I269" s="13" t="s">
        <v>15</v>
      </c>
      <c r="J269" s="6" t="s">
        <v>15</v>
      </c>
      <c r="K269" s="6" t="s">
        <v>15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>
        <v>5553.0</v>
      </c>
      <c r="B270" s="7" t="s">
        <v>283</v>
      </c>
      <c r="C270" s="7" t="s">
        <v>17</v>
      </c>
      <c r="D270" s="7" t="s">
        <v>18</v>
      </c>
      <c r="E270" s="8">
        <v>10.0</v>
      </c>
      <c r="F270" s="8">
        <v>628.0</v>
      </c>
      <c r="G270" s="9">
        <v>31500.0</v>
      </c>
      <c r="H270" s="6">
        <v>10.0</v>
      </c>
      <c r="I270" s="6" t="s">
        <v>15</v>
      </c>
      <c r="J270" s="6" t="s">
        <v>14</v>
      </c>
      <c r="K270" s="6" t="s">
        <v>15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>
        <v>4699.0</v>
      </c>
      <c r="B271" s="7" t="s">
        <v>284</v>
      </c>
      <c r="C271" s="7" t="s">
        <v>17</v>
      </c>
      <c r="D271" s="7" t="s">
        <v>18</v>
      </c>
      <c r="E271" s="8">
        <v>13.0</v>
      </c>
      <c r="F271" s="8">
        <v>487.0</v>
      </c>
      <c r="G271" s="9">
        <v>34854.0</v>
      </c>
      <c r="H271" s="6">
        <v>2.0</v>
      </c>
      <c r="I271" s="6" t="s">
        <v>15</v>
      </c>
      <c r="J271" s="6" t="s">
        <v>14</v>
      </c>
      <c r="K271" s="6" t="s">
        <v>14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>
        <v>5443.0</v>
      </c>
      <c r="B272" s="7" t="s">
        <v>285</v>
      </c>
      <c r="C272" s="7" t="s">
        <v>286</v>
      </c>
      <c r="D272" s="7" t="s">
        <v>78</v>
      </c>
      <c r="E272" s="8">
        <v>9.0</v>
      </c>
      <c r="F272" s="8">
        <v>190.0</v>
      </c>
      <c r="G272" s="9">
        <v>29642.0</v>
      </c>
      <c r="H272" s="6">
        <v>3.0</v>
      </c>
      <c r="I272" s="6" t="s">
        <v>14</v>
      </c>
      <c r="J272" s="6" t="s">
        <v>15</v>
      </c>
      <c r="K272" s="6" t="s">
        <v>14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>
        <v>4246.0</v>
      </c>
      <c r="B273" s="7" t="s">
        <v>287</v>
      </c>
      <c r="C273" s="7" t="s">
        <v>155</v>
      </c>
      <c r="D273" s="7" t="s">
        <v>93</v>
      </c>
      <c r="E273" s="8">
        <v>6.0</v>
      </c>
      <c r="F273" s="8">
        <v>8.0</v>
      </c>
      <c r="G273" s="11">
        <v>24103.0</v>
      </c>
      <c r="H273" s="6">
        <v>7.0</v>
      </c>
      <c r="I273" s="6" t="s">
        <v>14</v>
      </c>
      <c r="J273" s="6" t="s">
        <v>15</v>
      </c>
      <c r="K273" s="6" t="s">
        <v>14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>
        <v>4353.0</v>
      </c>
      <c r="B274" s="7" t="s">
        <v>288</v>
      </c>
      <c r="C274" s="7" t="s">
        <v>12</v>
      </c>
      <c r="D274" s="7" t="s">
        <v>13</v>
      </c>
      <c r="E274" s="8">
        <v>13.0</v>
      </c>
      <c r="F274" s="8">
        <v>47.0</v>
      </c>
      <c r="G274" s="9">
        <v>25395.0</v>
      </c>
      <c r="H274" s="6">
        <v>4.0</v>
      </c>
      <c r="I274" s="6" t="s">
        <v>14</v>
      </c>
      <c r="J274" s="6" t="s">
        <v>15</v>
      </c>
      <c r="K274" s="6" t="s">
        <v>15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2">
        <v>3700.0</v>
      </c>
      <c r="B275" s="7" t="s">
        <v>289</v>
      </c>
      <c r="C275" s="7" t="s">
        <v>23</v>
      </c>
      <c r="D275" s="7" t="s">
        <v>24</v>
      </c>
      <c r="E275" s="8">
        <v>5.0</v>
      </c>
      <c r="F275" s="8">
        <v>757.0</v>
      </c>
      <c r="G275" s="11">
        <v>21106.0</v>
      </c>
      <c r="H275" s="6">
        <v>3.0</v>
      </c>
      <c r="I275" s="6" t="s">
        <v>14</v>
      </c>
      <c r="J275" s="6" t="s">
        <v>15</v>
      </c>
      <c r="K275" s="6" t="s">
        <v>14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2">
        <v>3685.0</v>
      </c>
      <c r="B276" s="7" t="s">
        <v>290</v>
      </c>
      <c r="C276" s="7" t="s">
        <v>23</v>
      </c>
      <c r="D276" s="7" t="s">
        <v>24</v>
      </c>
      <c r="E276" s="8">
        <v>7.0</v>
      </c>
      <c r="F276" s="8">
        <v>317.0</v>
      </c>
      <c r="G276" s="9">
        <v>25825.0</v>
      </c>
      <c r="H276" s="6">
        <v>9.0</v>
      </c>
      <c r="I276" s="6" t="s">
        <v>15</v>
      </c>
      <c r="J276" s="6" t="s">
        <v>15</v>
      </c>
      <c r="K276" s="6" t="s">
        <v>14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2">
        <v>2509.0</v>
      </c>
      <c r="B277" s="7" t="s">
        <v>291</v>
      </c>
      <c r="C277" s="7" t="s">
        <v>26</v>
      </c>
      <c r="D277" s="7" t="s">
        <v>27</v>
      </c>
      <c r="E277" s="8">
        <v>8.0</v>
      </c>
      <c r="F277" s="8">
        <v>19.0</v>
      </c>
      <c r="G277" s="9">
        <v>33392.0</v>
      </c>
      <c r="H277" s="6">
        <v>6.0</v>
      </c>
      <c r="I277" s="6" t="s">
        <v>14</v>
      </c>
      <c r="J277" s="6" t="s">
        <v>15</v>
      </c>
      <c r="K277" s="6" t="s">
        <v>14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2">
        <v>2795.0</v>
      </c>
      <c r="B278" s="7" t="s">
        <v>292</v>
      </c>
      <c r="C278" s="7" t="s">
        <v>133</v>
      </c>
      <c r="D278" s="7" t="s">
        <v>24</v>
      </c>
      <c r="E278" s="8">
        <v>6.0</v>
      </c>
      <c r="F278" s="8">
        <v>955.0</v>
      </c>
      <c r="G278" s="9">
        <v>25427.0</v>
      </c>
      <c r="H278" s="6">
        <v>8.0</v>
      </c>
      <c r="I278" s="6" t="s">
        <v>14</v>
      </c>
      <c r="J278" s="6" t="s">
        <v>15</v>
      </c>
      <c r="K278" s="6" t="s">
        <v>14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2">
        <v>2496.0</v>
      </c>
      <c r="B279" s="7" t="s">
        <v>293</v>
      </c>
      <c r="C279" s="7" t="s">
        <v>84</v>
      </c>
      <c r="D279" s="7" t="s">
        <v>21</v>
      </c>
      <c r="E279" s="8">
        <v>9.0</v>
      </c>
      <c r="F279" s="8">
        <v>314.0</v>
      </c>
      <c r="G279" s="9">
        <v>31141.0</v>
      </c>
      <c r="H279" s="6">
        <v>4.0</v>
      </c>
      <c r="I279" s="6" t="s">
        <v>15</v>
      </c>
      <c r="J279" s="6" t="s">
        <v>15</v>
      </c>
      <c r="K279" s="6" t="s">
        <v>14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2">
        <v>3004.0</v>
      </c>
      <c r="B280" s="7" t="s">
        <v>294</v>
      </c>
      <c r="C280" s="7" t="s">
        <v>20</v>
      </c>
      <c r="D280" s="7" t="s">
        <v>21</v>
      </c>
      <c r="E280" s="8">
        <v>3.0</v>
      </c>
      <c r="F280" s="8">
        <v>614.0</v>
      </c>
      <c r="G280" s="9">
        <v>31755.0</v>
      </c>
      <c r="H280" s="6">
        <v>4.0</v>
      </c>
      <c r="I280" s="6" t="s">
        <v>15</v>
      </c>
      <c r="J280" s="6" t="s">
        <v>14</v>
      </c>
      <c r="K280" s="6" t="s">
        <v>14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2">
        <v>2330.0</v>
      </c>
      <c r="B281" s="7" t="s">
        <v>295</v>
      </c>
      <c r="C281" s="7" t="s">
        <v>82</v>
      </c>
      <c r="D281" s="7" t="s">
        <v>33</v>
      </c>
      <c r="E281" s="8">
        <v>9.0</v>
      </c>
      <c r="F281" s="8">
        <v>669.0</v>
      </c>
      <c r="G281" s="9">
        <v>27006.0</v>
      </c>
      <c r="H281" s="6">
        <v>4.0</v>
      </c>
      <c r="I281" s="6" t="s">
        <v>15</v>
      </c>
      <c r="J281" s="6" t="s">
        <v>14</v>
      </c>
      <c r="K281" s="6" t="s">
        <v>14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2">
        <v>4858.0</v>
      </c>
      <c r="B282" s="7" t="s">
        <v>296</v>
      </c>
      <c r="C282" s="7" t="s">
        <v>297</v>
      </c>
      <c r="D282" s="7" t="s">
        <v>53</v>
      </c>
      <c r="E282" s="8">
        <v>7.0</v>
      </c>
      <c r="F282" s="8">
        <v>149.0</v>
      </c>
      <c r="G282" s="9">
        <v>28021.0</v>
      </c>
      <c r="H282" s="6">
        <v>8.0</v>
      </c>
      <c r="I282" s="6" t="s">
        <v>15</v>
      </c>
      <c r="J282" s="6" t="s">
        <v>14</v>
      </c>
      <c r="K282" s="6" t="s">
        <v>15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2">
        <v>5256.0</v>
      </c>
      <c r="B283" s="7" t="s">
        <v>298</v>
      </c>
      <c r="C283" s="7" t="s">
        <v>32</v>
      </c>
      <c r="D283" s="7" t="s">
        <v>33</v>
      </c>
      <c r="E283" s="8">
        <v>14.0</v>
      </c>
      <c r="F283" s="8">
        <v>353.0</v>
      </c>
      <c r="G283" s="9">
        <v>23160.0</v>
      </c>
      <c r="H283" s="6">
        <v>9.0</v>
      </c>
      <c r="I283" s="6" t="s">
        <v>14</v>
      </c>
      <c r="J283" s="6" t="s">
        <v>14</v>
      </c>
      <c r="K283" s="6" t="s">
        <v>14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2">
        <v>3894.0</v>
      </c>
      <c r="B284" s="7" t="s">
        <v>299</v>
      </c>
      <c r="C284" s="7" t="s">
        <v>300</v>
      </c>
      <c r="D284" s="7" t="s">
        <v>44</v>
      </c>
      <c r="E284" s="8">
        <v>11.0</v>
      </c>
      <c r="F284" s="8">
        <v>121.0</v>
      </c>
      <c r="G284" s="9">
        <v>27270.0</v>
      </c>
      <c r="H284" s="6">
        <v>1.0</v>
      </c>
      <c r="I284" s="6" t="s">
        <v>15</v>
      </c>
      <c r="J284" s="6" t="s">
        <v>15</v>
      </c>
      <c r="K284" s="6" t="s">
        <v>14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2">
        <v>2500.0</v>
      </c>
      <c r="B285" s="7" t="s">
        <v>301</v>
      </c>
      <c r="C285" s="7" t="s">
        <v>86</v>
      </c>
      <c r="D285" s="7" t="s">
        <v>33</v>
      </c>
      <c r="E285" s="8">
        <v>13.0</v>
      </c>
      <c r="F285" s="8">
        <v>424.0</v>
      </c>
      <c r="G285" s="9">
        <v>27642.0</v>
      </c>
      <c r="H285" s="6">
        <v>1.0</v>
      </c>
      <c r="I285" s="6" t="s">
        <v>14</v>
      </c>
      <c r="J285" s="6" t="s">
        <v>14</v>
      </c>
      <c r="K285" s="6" t="s">
        <v>14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2">
        <v>3488.0</v>
      </c>
      <c r="B286" s="7" t="s">
        <v>302</v>
      </c>
      <c r="C286" s="7" t="s">
        <v>244</v>
      </c>
      <c r="D286" s="7" t="s">
        <v>64</v>
      </c>
      <c r="E286" s="8">
        <v>11.0</v>
      </c>
      <c r="F286" s="8">
        <v>677.0</v>
      </c>
      <c r="G286" s="9">
        <v>27366.0</v>
      </c>
      <c r="H286" s="6">
        <v>8.0</v>
      </c>
      <c r="I286" s="6" t="s">
        <v>14</v>
      </c>
      <c r="J286" s="6" t="s">
        <v>14</v>
      </c>
      <c r="K286" s="6" t="s">
        <v>14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2">
        <v>2639.0</v>
      </c>
      <c r="B287" s="7" t="s">
        <v>303</v>
      </c>
      <c r="C287" s="7" t="s">
        <v>97</v>
      </c>
      <c r="D287" s="7" t="s">
        <v>13</v>
      </c>
      <c r="E287" s="8">
        <v>8.0</v>
      </c>
      <c r="F287" s="8">
        <v>738.0</v>
      </c>
      <c r="G287" s="11">
        <v>26625.0</v>
      </c>
      <c r="H287" s="6">
        <v>10.0</v>
      </c>
      <c r="I287" s="6" t="s">
        <v>15</v>
      </c>
      <c r="J287" s="6" t="s">
        <v>15</v>
      </c>
      <c r="K287" s="6" t="s">
        <v>14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2">
        <v>4622.0</v>
      </c>
      <c r="B288" s="7" t="s">
        <v>304</v>
      </c>
      <c r="C288" s="7" t="s">
        <v>20</v>
      </c>
      <c r="D288" s="7" t="s">
        <v>21</v>
      </c>
      <c r="E288" s="8">
        <v>6.0</v>
      </c>
      <c r="F288" s="8">
        <v>909.0</v>
      </c>
      <c r="G288" s="9">
        <v>32184.0</v>
      </c>
      <c r="H288" s="6">
        <v>10.0</v>
      </c>
      <c r="I288" s="6" t="s">
        <v>14</v>
      </c>
      <c r="J288" s="6" t="s">
        <v>15</v>
      </c>
      <c r="K288" s="6" t="s">
        <v>14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2">
        <v>2891.0</v>
      </c>
      <c r="B289" s="7" t="s">
        <v>305</v>
      </c>
      <c r="C289" s="7" t="s">
        <v>95</v>
      </c>
      <c r="D289" s="7" t="s">
        <v>18</v>
      </c>
      <c r="E289" s="8">
        <v>9.0</v>
      </c>
      <c r="F289" s="8">
        <v>517.0</v>
      </c>
      <c r="G289" s="9">
        <v>23346.0</v>
      </c>
      <c r="H289" s="6">
        <v>9.0</v>
      </c>
      <c r="I289" s="6" t="s">
        <v>15</v>
      </c>
      <c r="J289" s="6" t="s">
        <v>15</v>
      </c>
      <c r="K289" s="6" t="s">
        <v>15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2">
        <v>4981.0</v>
      </c>
      <c r="B290" s="7" t="s">
        <v>306</v>
      </c>
      <c r="C290" s="7" t="s">
        <v>236</v>
      </c>
      <c r="D290" s="7" t="s">
        <v>27</v>
      </c>
      <c r="E290" s="8">
        <v>15.0</v>
      </c>
      <c r="F290" s="8">
        <v>136.0</v>
      </c>
      <c r="G290" s="9">
        <v>24661.0</v>
      </c>
      <c r="H290" s="6">
        <v>8.0</v>
      </c>
      <c r="I290" s="6" t="s">
        <v>14</v>
      </c>
      <c r="J290" s="6" t="s">
        <v>15</v>
      </c>
      <c r="K290" s="6" t="s">
        <v>14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2">
        <v>3383.0</v>
      </c>
      <c r="B291" s="7" t="s">
        <v>307</v>
      </c>
      <c r="C291" s="7" t="s">
        <v>73</v>
      </c>
      <c r="D291" s="7" t="s">
        <v>36</v>
      </c>
      <c r="E291" s="8">
        <v>10.0</v>
      </c>
      <c r="F291" s="8">
        <v>854.0</v>
      </c>
      <c r="G291" s="9">
        <v>33666.0</v>
      </c>
      <c r="H291" s="6">
        <v>8.0</v>
      </c>
      <c r="I291" s="6" t="s">
        <v>15</v>
      </c>
      <c r="J291" s="6" t="s">
        <v>14</v>
      </c>
      <c r="K291" s="6" t="s">
        <v>15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2">
        <v>4173.0</v>
      </c>
      <c r="B292" s="7" t="s">
        <v>308</v>
      </c>
      <c r="C292" s="7" t="s">
        <v>309</v>
      </c>
      <c r="D292" s="7" t="s">
        <v>310</v>
      </c>
      <c r="E292" s="8">
        <v>12.0</v>
      </c>
      <c r="F292" s="8">
        <v>951.0</v>
      </c>
      <c r="G292" s="9">
        <v>22743.0</v>
      </c>
      <c r="H292" s="6">
        <v>8.0</v>
      </c>
      <c r="I292" s="6" t="s">
        <v>15</v>
      </c>
      <c r="J292" s="6" t="s">
        <v>15</v>
      </c>
      <c r="K292" s="6" t="s">
        <v>14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2">
        <v>2810.0</v>
      </c>
      <c r="B293" s="7" t="s">
        <v>311</v>
      </c>
      <c r="C293" s="7" t="s">
        <v>23</v>
      </c>
      <c r="D293" s="7" t="s">
        <v>24</v>
      </c>
      <c r="E293" s="8">
        <v>3.0</v>
      </c>
      <c r="F293" s="8">
        <v>466.0</v>
      </c>
      <c r="G293" s="9">
        <v>34187.0</v>
      </c>
      <c r="H293" s="6">
        <v>10.0</v>
      </c>
      <c r="I293" s="6" t="s">
        <v>14</v>
      </c>
      <c r="J293" s="6" t="s">
        <v>14</v>
      </c>
      <c r="K293" s="6" t="s">
        <v>14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2">
        <v>2382.0</v>
      </c>
      <c r="B294" s="7" t="s">
        <v>312</v>
      </c>
      <c r="C294" s="7" t="s">
        <v>20</v>
      </c>
      <c r="D294" s="7" t="s">
        <v>21</v>
      </c>
      <c r="E294" s="8">
        <v>8.0</v>
      </c>
      <c r="F294" s="8">
        <v>391.0</v>
      </c>
      <c r="G294" s="9">
        <v>34346.0</v>
      </c>
      <c r="H294" s="6">
        <v>10.0</v>
      </c>
      <c r="I294" s="6" t="s">
        <v>14</v>
      </c>
      <c r="J294" s="6" t="s">
        <v>14</v>
      </c>
      <c r="K294" s="6" t="s">
        <v>15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2">
        <v>3811.0</v>
      </c>
      <c r="B295" s="7" t="s">
        <v>313</v>
      </c>
      <c r="C295" s="7" t="s">
        <v>90</v>
      </c>
      <c r="D295" s="7" t="s">
        <v>27</v>
      </c>
      <c r="E295" s="8">
        <v>15.0</v>
      </c>
      <c r="F295" s="8">
        <v>992.0</v>
      </c>
      <c r="G295" s="11">
        <v>24098.0</v>
      </c>
      <c r="H295" s="6">
        <v>8.0</v>
      </c>
      <c r="I295" s="6" t="s">
        <v>14</v>
      </c>
      <c r="J295" s="6" t="s">
        <v>15</v>
      </c>
      <c r="K295" s="6" t="s">
        <v>14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2">
        <v>3341.0</v>
      </c>
      <c r="B296" s="7" t="s">
        <v>314</v>
      </c>
      <c r="C296" s="7" t="s">
        <v>80</v>
      </c>
      <c r="D296" s="7" t="s">
        <v>39</v>
      </c>
      <c r="E296" s="8">
        <v>11.0</v>
      </c>
      <c r="F296" s="8">
        <v>600.0</v>
      </c>
      <c r="G296" s="9">
        <v>30205.0</v>
      </c>
      <c r="H296" s="6">
        <v>5.0</v>
      </c>
      <c r="I296" s="6" t="s">
        <v>15</v>
      </c>
      <c r="J296" s="6" t="s">
        <v>14</v>
      </c>
      <c r="K296" s="6" t="s">
        <v>15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2">
        <v>4636.0</v>
      </c>
      <c r="B297" s="7" t="s">
        <v>315</v>
      </c>
      <c r="C297" s="7" t="s">
        <v>17</v>
      </c>
      <c r="D297" s="7" t="s">
        <v>18</v>
      </c>
      <c r="E297" s="8">
        <v>1.0</v>
      </c>
      <c r="F297" s="8">
        <v>335.0</v>
      </c>
      <c r="G297" s="9">
        <v>22298.0</v>
      </c>
      <c r="H297" s="6">
        <v>7.0</v>
      </c>
      <c r="I297" s="6" t="s">
        <v>14</v>
      </c>
      <c r="J297" s="6" t="s">
        <v>15</v>
      </c>
      <c r="K297" s="6" t="s">
        <v>15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2">
        <v>5563.0</v>
      </c>
      <c r="B298" s="7" t="s">
        <v>316</v>
      </c>
      <c r="C298" s="7" t="s">
        <v>17</v>
      </c>
      <c r="D298" s="7" t="s">
        <v>18</v>
      </c>
      <c r="E298" s="8">
        <v>6.0</v>
      </c>
      <c r="F298" s="8">
        <v>462.0</v>
      </c>
      <c r="G298" s="9">
        <v>22871.0</v>
      </c>
      <c r="H298" s="6">
        <v>6.0</v>
      </c>
      <c r="I298" s="6" t="s">
        <v>14</v>
      </c>
      <c r="J298" s="6" t="s">
        <v>14</v>
      </c>
      <c r="K298" s="6" t="s">
        <v>15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2">
        <v>2731.0</v>
      </c>
      <c r="B299" s="7" t="s">
        <v>317</v>
      </c>
      <c r="C299" s="7" t="s">
        <v>318</v>
      </c>
      <c r="D299" s="7" t="s">
        <v>18</v>
      </c>
      <c r="E299" s="8">
        <v>4.0</v>
      </c>
      <c r="F299" s="8">
        <v>245.0</v>
      </c>
      <c r="G299" s="9">
        <v>34600.0</v>
      </c>
      <c r="H299" s="6">
        <v>4.0</v>
      </c>
      <c r="I299" s="6" t="s">
        <v>14</v>
      </c>
      <c r="J299" s="6" t="s">
        <v>15</v>
      </c>
      <c r="K299" s="6" t="s">
        <v>14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2">
        <v>4071.0</v>
      </c>
      <c r="B300" s="7" t="s">
        <v>319</v>
      </c>
      <c r="C300" s="7" t="s">
        <v>236</v>
      </c>
      <c r="D300" s="7" t="s">
        <v>27</v>
      </c>
      <c r="E300" s="8">
        <v>10.0</v>
      </c>
      <c r="F300" s="8">
        <v>784.0</v>
      </c>
      <c r="G300" s="9">
        <v>32262.0</v>
      </c>
      <c r="H300" s="6">
        <v>9.0</v>
      </c>
      <c r="I300" s="6" t="s">
        <v>14</v>
      </c>
      <c r="J300" s="6" t="s">
        <v>15</v>
      </c>
      <c r="K300" s="6" t="s">
        <v>14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2">
        <v>4333.0</v>
      </c>
      <c r="B301" s="7" t="s">
        <v>320</v>
      </c>
      <c r="C301" s="7" t="s">
        <v>321</v>
      </c>
      <c r="D301" s="7" t="s">
        <v>64</v>
      </c>
      <c r="E301" s="8">
        <v>14.0</v>
      </c>
      <c r="F301" s="8">
        <v>295.0</v>
      </c>
      <c r="G301" s="9">
        <v>32937.0</v>
      </c>
      <c r="H301" s="6">
        <v>7.0</v>
      </c>
      <c r="I301" s="6" t="s">
        <v>14</v>
      </c>
      <c r="J301" s="6" t="s">
        <v>14</v>
      </c>
      <c r="K301" s="6" t="s">
        <v>15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A2:A1000">
    <cfRule type="notContainsBlanks" dxfId="0" priority="1">
      <formula>LEN(TRIM(A2))&gt;0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88"/>
    <col customWidth="1" min="2" max="2" width="30.75"/>
    <col customWidth="1" min="3" max="3" width="46.5"/>
    <col customWidth="1" min="4" max="4" width="17.13"/>
  </cols>
  <sheetData>
    <row r="1">
      <c r="A1" s="16" t="s">
        <v>322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7"/>
      <c r="B2" s="17"/>
      <c r="C2" s="1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8" t="s">
        <v>323</v>
      </c>
      <c r="B3" s="19" t="s">
        <v>324</v>
      </c>
      <c r="C3" s="19" t="s">
        <v>325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326</v>
      </c>
      <c r="B4" s="21">
        <f>COUNTA(Operative_Marcello_Massimi!A2:A301)</f>
        <v>300</v>
      </c>
      <c r="C4" s="22" t="s">
        <v>327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328</v>
      </c>
      <c r="B5" s="21">
        <f>IFERROR(__xludf.DUMMYFUNCTION("COUNTUNIQUE(Operative_Marcello_Massimi!A2:A301)"),284.0)</f>
        <v>284</v>
      </c>
      <c r="C5" s="22" t="s">
        <v>329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330</v>
      </c>
      <c r="B6" s="21">
        <f>COUNTUNIQUEIFS(Operative_Marcello_Massimi!A2:A301,Operative_Marcello_Massimi!D2:D301,"LOM")</f>
        <v>55</v>
      </c>
      <c r="C6" s="22" t="s">
        <v>331</v>
      </c>
      <c r="D6" s="2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332</v>
      </c>
      <c r="B7" s="21" t="str">
        <f t="array" ref="B7">INDEX(Pivot!B3:B21, MATCH(MAX(Pivot!C3:C21),Pivot!C3:C21,0))</f>
        <v>LOM</v>
      </c>
      <c r="C7" s="22" t="s">
        <v>333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334</v>
      </c>
      <c r="B8" s="24" t="s">
        <v>335</v>
      </c>
      <c r="C8" s="25" t="s">
        <v>336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0" t="s">
        <v>337</v>
      </c>
      <c r="B9" s="21">
        <f>COUNTIF(Pivot!I3:I1000,"&gt;500")</f>
        <v>147</v>
      </c>
      <c r="C9" s="22" t="s">
        <v>338</v>
      </c>
      <c r="E9" s="2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339</v>
      </c>
      <c r="B10" s="21">
        <f t="array" ref="B10">INDEX(Pivot!H3:H1000,MATCH(MAX(Pivot!I3:I1000),Pivot!I3:I1000,0))</f>
        <v>3028</v>
      </c>
      <c r="C10" s="22" t="s">
        <v>338</v>
      </c>
      <c r="D10" s="23"/>
      <c r="E10" s="2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340</v>
      </c>
      <c r="B11" s="21">
        <f>COUNTIF(Operative_Marcello_Massimi!I2:I301,"Sì")</f>
        <v>146</v>
      </c>
      <c r="C11" s="22"/>
      <c r="D11" s="23"/>
      <c r="E11" s="23"/>
      <c r="F11" s="23"/>
      <c r="G11" s="2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0" t="s">
        <v>341</v>
      </c>
      <c r="B12" s="21">
        <f>SUMPRODUCT(--(DATEDIF(Operative_Marcello_Massimi!G2:G301,TODAY(),"Y")&lt;30)) / B4</f>
        <v>0.003333333333</v>
      </c>
      <c r="C12" s="22" t="s">
        <v>342</v>
      </c>
      <c r="D12" s="5"/>
      <c r="E12" s="5"/>
      <c r="F12" s="23"/>
      <c r="G12" s="2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0" t="s">
        <v>343</v>
      </c>
      <c r="B13" s="21">
        <f>COUNTIFS(Operative_Marcello_Massimi!H2:H301,"&gt;6",Operative_Marcello_Massimi!I2:I301,"Sì")</f>
        <v>63</v>
      </c>
      <c r="C13" s="22" t="s">
        <v>344</v>
      </c>
      <c r="D13" s="23"/>
      <c r="E13" s="23"/>
      <c r="F13" s="23"/>
      <c r="G13" s="2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345</v>
      </c>
      <c r="B14" s="21">
        <f t="array" ref="B14">COUNTIF(
    SORT(Operative_Marcello_Massimi!K:K, Operative_Marcello_Massimi!F:F, FALSE), 
    "Sì"
)</f>
        <v>3</v>
      </c>
      <c r="C14" s="22" t="s">
        <v>346</v>
      </c>
      <c r="D14" s="5"/>
      <c r="E14" s="5"/>
      <c r="F14" s="23"/>
      <c r="G14" s="2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347</v>
      </c>
      <c r="B15" s="21">
        <f>Pivot!K3</f>
        <v>3028</v>
      </c>
      <c r="C15" s="22" t="s">
        <v>348</v>
      </c>
      <c r="D15" s="5"/>
      <c r="E15" s="5"/>
      <c r="F15" s="23"/>
      <c r="G15" s="2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349</v>
      </c>
      <c r="B16" s="21" t="str">
        <f>Pivot!N3 &amp; " è il maggiore e il minore è " &amp; Pivot!N21</f>
        <v>LOM è il maggiore e il minore è MOL</v>
      </c>
      <c r="C16" s="22" t="s">
        <v>350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6" t="s">
        <v>351</v>
      </c>
      <c r="B17" s="27" t="str">
        <f>"Media per ID-Attività con attività social: " &amp; CHAR(10) &amp; ROUND(AVERAGEIF(Operative_Marcello_Massimi!K2:K301,"Sì",Operative_Marcello_Massimi!F2:F301),0) &amp; CHAR(10) &amp; "Media per ID-Attività senza attività social: " &amp; CHAR(10) &amp; ROUND(AVERAGEIF(Operative_Marcello_Massimi!K2:K301,"No",Operative_Marcello_Massimi!F2:F301),0)</f>
        <v>Media per ID-Attività con attività social: 
514
Media per ID-Attività senza attività social: 
501</v>
      </c>
      <c r="C17" s="28" t="s">
        <v>352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353</v>
      </c>
      <c r="B18" s="29" t="s">
        <v>354</v>
      </c>
      <c r="C18" s="30" t="s">
        <v>355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C19" s="2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23"/>
      <c r="C21" s="3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23"/>
      <c r="C22" s="3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B23" s="23"/>
      <c r="C23" s="3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B24" s="5"/>
      <c r="C24" s="3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B25" s="5"/>
      <c r="C25" s="3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B26" s="5"/>
      <c r="C26" s="3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B27" s="5"/>
      <c r="C27" s="3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3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B29" s="5"/>
      <c r="C29" s="3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3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3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3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3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3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3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3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3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3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3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5" max="5" width="22.5"/>
    <col customWidth="1" min="6" max="6" width="20.63"/>
    <col customWidth="1" min="12" max="12" width="20.75"/>
    <col customWidth="1" min="21" max="21" width="13.75"/>
  </cols>
  <sheetData>
    <row r="1">
      <c r="M1" s="5"/>
    </row>
    <row r="2">
      <c r="A2" s="34"/>
      <c r="D2" s="35" t="s">
        <v>357</v>
      </c>
      <c r="E2" s="34"/>
      <c r="F2" s="34"/>
      <c r="G2" s="34"/>
      <c r="H2" s="36" t="s">
        <v>358</v>
      </c>
      <c r="I2" s="36" t="s">
        <v>359</v>
      </c>
      <c r="J2" s="35" t="s">
        <v>360</v>
      </c>
      <c r="M2" s="35" t="s">
        <v>362</v>
      </c>
      <c r="P2" s="35" t="s">
        <v>363</v>
      </c>
      <c r="S2" s="35" t="s">
        <v>365</v>
      </c>
      <c r="V2" s="37" t="s">
        <v>367</v>
      </c>
      <c r="W2" s="37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</row>
    <row r="3">
      <c r="H3" s="12">
        <v>3028.0</v>
      </c>
      <c r="I3" s="39">
        <f>SUMIF(Operative_Marcello_Massimi!$A$2:$A$301, H3, Operative_Marcello_Massimi!$F$2:$F$301)</f>
        <v>1584</v>
      </c>
    </row>
    <row r="4">
      <c r="H4" s="12">
        <v>2639.0</v>
      </c>
      <c r="I4" s="39">
        <f>SUMIF(Operative_Marcello_Massimi!$A$2:$A$301, H4, Operative_Marcello_Massimi!$F$2:$F$301)</f>
        <v>1551</v>
      </c>
    </row>
    <row r="5">
      <c r="H5" s="12">
        <v>3071.0</v>
      </c>
      <c r="I5" s="39">
        <f>SUMIF(Operative_Marcello_Massimi!$A$2:$A$301, H5, Operative_Marcello_Massimi!$F$2:$F$301)</f>
        <v>1515</v>
      </c>
    </row>
    <row r="6">
      <c r="H6" s="12">
        <v>4468.0</v>
      </c>
      <c r="I6" s="39">
        <f>SUMIF(Operative_Marcello_Massimi!$A$2:$A$301, H6, Operative_Marcello_Massimi!$F$2:$F$301)</f>
        <v>1436</v>
      </c>
    </row>
    <row r="7">
      <c r="H7" s="40">
        <v>5563.0</v>
      </c>
      <c r="I7" s="39">
        <f>SUMIF(Operative_Marcello_Massimi!$A$2:$A$301, H7, Operative_Marcello_Massimi!$F$2:$F$301)</f>
        <v>1397</v>
      </c>
    </row>
    <row r="8">
      <c r="H8" s="12">
        <v>3700.0</v>
      </c>
      <c r="I8" s="39">
        <f>SUMIF(Operative_Marcello_Massimi!$A$2:$A$301, H8, Operative_Marcello_Massimi!$F$2:$F$301)</f>
        <v>1386</v>
      </c>
    </row>
    <row r="9">
      <c r="H9" s="12">
        <v>3022.0</v>
      </c>
      <c r="I9" s="39">
        <f>SUMIF(Operative_Marcello_Massimi!$A$2:$A$301, H9, Operative_Marcello_Massimi!$F$2:$F$301)</f>
        <v>1319</v>
      </c>
    </row>
    <row r="10">
      <c r="H10" s="12">
        <v>2826.0</v>
      </c>
      <c r="I10" s="39">
        <f>SUMIF(Operative_Marcello_Massimi!$A$2:$A$301, H10, Operative_Marcello_Massimi!$F$2:$F$301)</f>
        <v>1291</v>
      </c>
    </row>
    <row r="11">
      <c r="H11" s="12">
        <v>4951.0</v>
      </c>
      <c r="I11" s="39">
        <f>SUMIF(Operative_Marcello_Massimi!$A$2:$A$301, H11, Operative_Marcello_Massimi!$F$2:$F$301)</f>
        <v>1071</v>
      </c>
    </row>
    <row r="12">
      <c r="H12" s="12">
        <v>2495.0</v>
      </c>
      <c r="I12" s="39">
        <f>SUMIF(Operative_Marcello_Massimi!$A$2:$A$301, H12, Operative_Marcello_Massimi!$F$2:$F$301)</f>
        <v>999</v>
      </c>
    </row>
    <row r="13">
      <c r="H13" s="12">
        <v>3068.0</v>
      </c>
      <c r="I13" s="39">
        <f>SUMIF(Operative_Marcello_Massimi!$A$2:$A$301, H13, Operative_Marcello_Massimi!$F$2:$F$301)</f>
        <v>997</v>
      </c>
    </row>
    <row r="14">
      <c r="H14" s="12">
        <v>3811.0</v>
      </c>
      <c r="I14" s="39">
        <f>SUMIF(Operative_Marcello_Massimi!$A$2:$A$301, H14, Operative_Marcello_Massimi!$F$2:$F$301)</f>
        <v>992</v>
      </c>
    </row>
    <row r="15">
      <c r="H15" s="12">
        <v>4800.0</v>
      </c>
      <c r="I15" s="39">
        <f>SUMIF(Operative_Marcello_Massimi!$A$2:$A$301, H15, Operative_Marcello_Massimi!$F$2:$F$301)</f>
        <v>991</v>
      </c>
    </row>
    <row r="16">
      <c r="H16" s="12">
        <v>4435.0</v>
      </c>
      <c r="I16" s="39">
        <f>SUMIF(Operative_Marcello_Massimi!$A$2:$A$301, H16, Operative_Marcello_Massimi!$F$2:$F$301)</f>
        <v>990</v>
      </c>
    </row>
    <row r="17">
      <c r="H17" s="12">
        <v>4207.0</v>
      </c>
      <c r="I17" s="39">
        <f>SUMIF(Operative_Marcello_Massimi!$A$2:$A$301, H17, Operative_Marcello_Massimi!$F$2:$F$301)</f>
        <v>989</v>
      </c>
    </row>
    <row r="18">
      <c r="H18" s="12">
        <v>5180.0</v>
      </c>
      <c r="I18" s="39">
        <f>SUMIF(Operative_Marcello_Massimi!$A$2:$A$301, H18, Operative_Marcello_Massimi!$F$2:$F$301)</f>
        <v>988</v>
      </c>
    </row>
    <row r="19">
      <c r="H19" s="12">
        <v>5485.0</v>
      </c>
      <c r="I19" s="39">
        <f>SUMIF(Operative_Marcello_Massimi!$A$2:$A$301, H19, Operative_Marcello_Massimi!$F$2:$F$301)</f>
        <v>986</v>
      </c>
    </row>
    <row r="20">
      <c r="H20" s="12">
        <v>2943.0</v>
      </c>
      <c r="I20" s="39">
        <f>SUMIF(Operative_Marcello_Massimi!$A$2:$A$301, H20, Operative_Marcello_Massimi!$F$2:$F$301)</f>
        <v>983</v>
      </c>
    </row>
    <row r="21">
      <c r="H21" s="12">
        <v>3392.0</v>
      </c>
      <c r="I21" s="39">
        <f>SUMIF(Operative_Marcello_Massimi!$A$2:$A$301, H21, Operative_Marcello_Massimi!$F$2:$F$301)</f>
        <v>973</v>
      </c>
    </row>
    <row r="22">
      <c r="H22" s="12">
        <v>4233.0</v>
      </c>
      <c r="I22" s="39">
        <f>SUMIF(Operative_Marcello_Massimi!$A$2:$A$301, H22, Operative_Marcello_Massimi!$F$2:$F$301)</f>
        <v>973</v>
      </c>
    </row>
    <row r="23">
      <c r="H23" s="12">
        <v>4646.0</v>
      </c>
      <c r="I23" s="39">
        <f>SUMIF(Operative_Marcello_Massimi!$A$2:$A$301, H23, Operative_Marcello_Massimi!$F$2:$F$301)</f>
        <v>966</v>
      </c>
    </row>
    <row r="24">
      <c r="H24" s="12">
        <v>2789.0</v>
      </c>
      <c r="I24" s="39">
        <f>SUMIF(Operative_Marcello_Massimi!$A$2:$A$301, H24, Operative_Marcello_Massimi!$F$2:$F$301)</f>
        <v>961</v>
      </c>
      <c r="N24" s="37" t="s">
        <v>369</v>
      </c>
    </row>
    <row r="25">
      <c r="H25" s="12">
        <v>3631.0</v>
      </c>
      <c r="I25" s="39">
        <f>SUMIF(Operative_Marcello_Massimi!$A$2:$A$301, H25, Operative_Marcello_Massimi!$F$2:$F$301)</f>
        <v>960</v>
      </c>
    </row>
    <row r="26">
      <c r="H26" s="12">
        <v>3912.0</v>
      </c>
      <c r="I26" s="39">
        <f>SUMIF(Operative_Marcello_Massimi!$A$2:$A$301, H26, Operative_Marcello_Massimi!$F$2:$F$301)</f>
        <v>955</v>
      </c>
    </row>
    <row r="27">
      <c r="H27" s="12">
        <v>2795.0</v>
      </c>
      <c r="I27" s="39">
        <f>SUMIF(Operative_Marcello_Massimi!$A$2:$A$301, H27, Operative_Marcello_Massimi!$F$2:$F$301)</f>
        <v>955</v>
      </c>
    </row>
    <row r="28">
      <c r="H28" s="12">
        <v>4886.0</v>
      </c>
      <c r="I28" s="39">
        <f>SUMIF(Operative_Marcello_Massimi!$A$2:$A$301, H28, Operative_Marcello_Massimi!$F$2:$F$301)</f>
        <v>954</v>
      </c>
    </row>
    <row r="29">
      <c r="H29" s="12">
        <v>4396.0</v>
      </c>
      <c r="I29" s="39">
        <f>SUMIF(Operative_Marcello_Massimi!$A$2:$A$301, H29, Operative_Marcello_Massimi!$F$2:$F$301)</f>
        <v>953</v>
      </c>
    </row>
    <row r="30">
      <c r="H30" s="12">
        <v>4173.0</v>
      </c>
      <c r="I30" s="39">
        <f>SUMIF(Operative_Marcello_Massimi!$A$2:$A$301, H30, Operative_Marcello_Massimi!$F$2:$F$301)</f>
        <v>951</v>
      </c>
    </row>
    <row r="31">
      <c r="H31" s="12">
        <v>4282.0</v>
      </c>
      <c r="I31" s="39">
        <f>SUMIF(Operative_Marcello_Massimi!$A$2:$A$301, H31, Operative_Marcello_Massimi!$F$2:$F$301)</f>
        <v>944</v>
      </c>
    </row>
    <row r="32">
      <c r="H32" s="12">
        <v>4632.0</v>
      </c>
      <c r="I32" s="39">
        <f>SUMIF(Operative_Marcello_Massimi!$A$2:$A$301, H32, Operative_Marcello_Massimi!$F$2:$F$301)</f>
        <v>943</v>
      </c>
    </row>
    <row r="33">
      <c r="H33" s="12">
        <v>4657.0</v>
      </c>
      <c r="I33" s="39">
        <f>SUMIF(Operative_Marcello_Massimi!$A$2:$A$301, H33, Operative_Marcello_Massimi!$F$2:$F$301)</f>
        <v>941</v>
      </c>
    </row>
    <row r="34">
      <c r="H34" s="12">
        <v>4625.0</v>
      </c>
      <c r="I34" s="39">
        <f>SUMIF(Operative_Marcello_Massimi!$A$2:$A$301, H34, Operative_Marcello_Massimi!$F$2:$F$301)</f>
        <v>940</v>
      </c>
    </row>
    <row r="35">
      <c r="H35" s="12">
        <v>3669.0</v>
      </c>
      <c r="I35" s="39">
        <f>SUMIF(Operative_Marcello_Massimi!$A$2:$A$301, H35, Operative_Marcello_Massimi!$F$2:$F$301)</f>
        <v>939</v>
      </c>
    </row>
    <row r="36">
      <c r="H36" s="12">
        <v>3681.0</v>
      </c>
      <c r="I36" s="39">
        <f>SUMIF(Operative_Marcello_Massimi!$A$2:$A$301, H36, Operative_Marcello_Massimi!$F$2:$F$301)</f>
        <v>933</v>
      </c>
    </row>
    <row r="37">
      <c r="H37" s="12">
        <v>4456.0</v>
      </c>
      <c r="I37" s="39">
        <f>SUMIF(Operative_Marcello_Massimi!$A$2:$A$301, H37, Operative_Marcello_Massimi!$F$2:$F$301)</f>
        <v>926</v>
      </c>
    </row>
    <row r="38">
      <c r="H38" s="12">
        <v>4966.0</v>
      </c>
      <c r="I38" s="39">
        <f>SUMIF(Operative_Marcello_Massimi!$A$2:$A$301, H38, Operative_Marcello_Massimi!$F$2:$F$301)</f>
        <v>921</v>
      </c>
    </row>
    <row r="39">
      <c r="H39" s="12">
        <v>4572.0</v>
      </c>
      <c r="I39" s="39">
        <f>SUMIF(Operative_Marcello_Massimi!$A$2:$A$301, H39, Operative_Marcello_Massimi!$F$2:$F$301)</f>
        <v>921</v>
      </c>
    </row>
    <row r="40">
      <c r="H40" s="12">
        <v>4622.0</v>
      </c>
      <c r="I40" s="39">
        <f>SUMIF(Operative_Marcello_Massimi!$A$2:$A$301, H40, Operative_Marcello_Massimi!$F$2:$F$301)</f>
        <v>909</v>
      </c>
    </row>
    <row r="41">
      <c r="H41" s="12">
        <v>4169.0</v>
      </c>
      <c r="I41" s="39">
        <f>SUMIF(Operative_Marcello_Massimi!$A$2:$A$301, H41, Operative_Marcello_Massimi!$F$2:$F$301)</f>
        <v>896</v>
      </c>
    </row>
    <row r="42">
      <c r="H42" s="12">
        <v>3286.0</v>
      </c>
      <c r="I42" s="39">
        <f>SUMIF(Operative_Marcello_Massimi!$A$2:$A$301, H42, Operative_Marcello_Massimi!$F$2:$F$301)</f>
        <v>890</v>
      </c>
    </row>
    <row r="43">
      <c r="H43" s="12">
        <v>4300.0</v>
      </c>
      <c r="I43" s="39">
        <f>SUMIF(Operative_Marcello_Massimi!$A$2:$A$301, H43, Operative_Marcello_Massimi!$F$2:$F$301)</f>
        <v>886</v>
      </c>
    </row>
    <row r="44">
      <c r="H44" s="12">
        <v>4918.0</v>
      </c>
      <c r="I44" s="39">
        <f>SUMIF(Operative_Marcello_Massimi!$A$2:$A$301, H44, Operative_Marcello_Massimi!$F$2:$F$301)</f>
        <v>883</v>
      </c>
    </row>
    <row r="45">
      <c r="H45" s="12">
        <v>3675.0</v>
      </c>
      <c r="I45" s="39">
        <f>SUMIF(Operative_Marcello_Massimi!$A$2:$A$301, H45, Operative_Marcello_Massimi!$F$2:$F$301)</f>
        <v>882</v>
      </c>
    </row>
    <row r="46">
      <c r="H46" s="12">
        <v>3564.0</v>
      </c>
      <c r="I46" s="39">
        <f>SUMIF(Operative_Marcello_Massimi!$A$2:$A$301, H46, Operative_Marcello_Massimi!$F$2:$F$301)</f>
        <v>870</v>
      </c>
    </row>
    <row r="47">
      <c r="H47" s="12">
        <v>4152.0</v>
      </c>
      <c r="I47" s="39">
        <f>SUMIF(Operative_Marcello_Massimi!$A$2:$A$301, H47, Operative_Marcello_Massimi!$F$2:$F$301)</f>
        <v>869</v>
      </c>
    </row>
    <row r="48">
      <c r="H48" s="12">
        <v>3868.0</v>
      </c>
      <c r="I48" s="39">
        <f>SUMIF(Operative_Marcello_Massimi!$A$2:$A$301, H48, Operative_Marcello_Massimi!$F$2:$F$301)</f>
        <v>867</v>
      </c>
    </row>
    <row r="49">
      <c r="H49" s="12">
        <v>2322.0</v>
      </c>
      <c r="I49" s="39">
        <f>SUMIF(Operative_Marcello_Massimi!$A$2:$A$301, H49, Operative_Marcello_Massimi!$F$2:$F$301)</f>
        <v>867</v>
      </c>
    </row>
    <row r="50">
      <c r="H50" s="12">
        <v>5243.0</v>
      </c>
      <c r="I50" s="39">
        <f>SUMIF(Operative_Marcello_Massimi!$A$2:$A$301, H50, Operative_Marcello_Massimi!$F$2:$F$301)</f>
        <v>856</v>
      </c>
    </row>
    <row r="51">
      <c r="H51" s="12">
        <v>3383.0</v>
      </c>
      <c r="I51" s="39">
        <f>SUMIF(Operative_Marcello_Massimi!$A$2:$A$301, H51, Operative_Marcello_Massimi!$F$2:$F$301)</f>
        <v>854</v>
      </c>
    </row>
    <row r="52">
      <c r="H52" s="12">
        <v>5473.0</v>
      </c>
      <c r="I52" s="39">
        <f>SUMIF(Operative_Marcello_Massimi!$A$2:$A$301, H52, Operative_Marcello_Massimi!$F$2:$F$301)</f>
        <v>853</v>
      </c>
    </row>
    <row r="53">
      <c r="H53" s="12">
        <v>5529.0</v>
      </c>
      <c r="I53" s="39">
        <f>SUMIF(Operative_Marcello_Massimi!$A$2:$A$301, H53, Operative_Marcello_Massimi!$F$2:$F$301)</f>
        <v>851</v>
      </c>
    </row>
    <row r="54">
      <c r="H54" s="12">
        <v>4898.0</v>
      </c>
      <c r="I54" s="39">
        <f>SUMIF(Operative_Marcello_Massimi!$A$2:$A$301, H54, Operative_Marcello_Massimi!$F$2:$F$301)</f>
        <v>851</v>
      </c>
    </row>
    <row r="55">
      <c r="H55" s="12">
        <v>3192.0</v>
      </c>
      <c r="I55" s="39">
        <f>SUMIF(Operative_Marcello_Massimi!$A$2:$A$301, H55, Operative_Marcello_Massimi!$F$2:$F$301)</f>
        <v>845</v>
      </c>
    </row>
    <row r="56">
      <c r="H56" s="12">
        <v>5356.0</v>
      </c>
      <c r="I56" s="39">
        <f>SUMIF(Operative_Marcello_Massimi!$A$2:$A$301, H56, Operative_Marcello_Massimi!$F$2:$F$301)</f>
        <v>833</v>
      </c>
    </row>
    <row r="57">
      <c r="H57" s="12">
        <v>4885.0</v>
      </c>
      <c r="I57" s="39">
        <f>SUMIF(Operative_Marcello_Massimi!$A$2:$A$301, H57, Operative_Marcello_Massimi!$F$2:$F$301)</f>
        <v>832</v>
      </c>
    </row>
    <row r="58">
      <c r="H58" s="12">
        <v>5307.0</v>
      </c>
      <c r="I58" s="39">
        <f>SUMIF(Operative_Marcello_Massimi!$A$2:$A$301, H58, Operative_Marcello_Massimi!$F$2:$F$301)</f>
        <v>831</v>
      </c>
    </row>
    <row r="59">
      <c r="H59" s="12">
        <v>2772.0</v>
      </c>
      <c r="I59" s="39">
        <f>SUMIF(Operative_Marcello_Massimi!$A$2:$A$301, H59, Operative_Marcello_Massimi!$F$2:$F$301)</f>
        <v>830</v>
      </c>
    </row>
    <row r="60">
      <c r="H60" s="12">
        <v>2656.0</v>
      </c>
      <c r="I60" s="39">
        <f>SUMIF(Operative_Marcello_Massimi!$A$2:$A$301, H60, Operative_Marcello_Massimi!$F$2:$F$301)</f>
        <v>829</v>
      </c>
    </row>
    <row r="61">
      <c r="H61" s="12">
        <v>5296.0</v>
      </c>
      <c r="I61" s="39">
        <f>SUMIF(Operative_Marcello_Massimi!$A$2:$A$301, H61, Operative_Marcello_Massimi!$F$2:$F$301)</f>
        <v>807</v>
      </c>
    </row>
    <row r="62">
      <c r="H62" s="12">
        <v>2838.0</v>
      </c>
      <c r="I62" s="39">
        <f>SUMIF(Operative_Marcello_Massimi!$A$2:$A$301, H62, Operative_Marcello_Massimi!$F$2:$F$301)</f>
        <v>804</v>
      </c>
    </row>
    <row r="63">
      <c r="H63" s="12">
        <v>3032.0</v>
      </c>
      <c r="I63" s="39">
        <f>SUMIF(Operative_Marcello_Massimi!$A$2:$A$301, H63, Operative_Marcello_Massimi!$F$2:$F$301)</f>
        <v>803</v>
      </c>
    </row>
    <row r="64">
      <c r="H64" s="12">
        <v>2681.0</v>
      </c>
      <c r="I64" s="39">
        <f>SUMIF(Operative_Marcello_Massimi!$A$2:$A$301, H64, Operative_Marcello_Massimi!$F$2:$F$301)</f>
        <v>802</v>
      </c>
    </row>
    <row r="65">
      <c r="H65" s="12">
        <v>4033.0</v>
      </c>
      <c r="I65" s="39">
        <f>SUMIF(Operative_Marcello_Massimi!$A$2:$A$301, H65, Operative_Marcello_Massimi!$F$2:$F$301)</f>
        <v>797</v>
      </c>
    </row>
    <row r="66">
      <c r="H66" s="12">
        <v>4620.0</v>
      </c>
      <c r="I66" s="39">
        <f>SUMIF(Operative_Marcello_Massimi!$A$2:$A$301, H66, Operative_Marcello_Massimi!$F$2:$F$301)</f>
        <v>794</v>
      </c>
    </row>
    <row r="67">
      <c r="H67" s="12">
        <v>5477.0</v>
      </c>
      <c r="I67" s="39">
        <f>SUMIF(Operative_Marcello_Massimi!$A$2:$A$301, H67, Operative_Marcello_Massimi!$F$2:$F$301)</f>
        <v>787</v>
      </c>
    </row>
    <row r="68">
      <c r="H68" s="12">
        <v>4071.0</v>
      </c>
      <c r="I68" s="39">
        <f>SUMIF(Operative_Marcello_Massimi!$A$2:$A$301, H68, Operative_Marcello_Massimi!$F$2:$F$301)</f>
        <v>784</v>
      </c>
    </row>
    <row r="69">
      <c r="H69" s="12">
        <v>3539.0</v>
      </c>
      <c r="I69" s="39">
        <f>SUMIF(Operative_Marcello_Massimi!$A$2:$A$301, H69, Operative_Marcello_Massimi!$F$2:$F$301)</f>
        <v>780</v>
      </c>
    </row>
    <row r="70">
      <c r="H70" s="12">
        <v>2482.0</v>
      </c>
      <c r="I70" s="39">
        <f>SUMIF(Operative_Marcello_Massimi!$A$2:$A$301, H70, Operative_Marcello_Massimi!$F$2:$F$301)</f>
        <v>780</v>
      </c>
    </row>
    <row r="71">
      <c r="H71" s="12">
        <v>4596.0</v>
      </c>
      <c r="I71" s="39">
        <f>SUMIF(Operative_Marcello_Massimi!$A$2:$A$301, H71, Operative_Marcello_Massimi!$F$2:$F$301)</f>
        <v>779</v>
      </c>
    </row>
    <row r="72">
      <c r="H72" s="12">
        <v>5491.0</v>
      </c>
      <c r="I72" s="39">
        <f>SUMIF(Operative_Marcello_Massimi!$A$2:$A$301, H72, Operative_Marcello_Massimi!$F$2:$F$301)</f>
        <v>779</v>
      </c>
    </row>
    <row r="73">
      <c r="H73" s="12">
        <v>2514.0</v>
      </c>
      <c r="I73" s="39">
        <f>SUMIF(Operative_Marcello_Massimi!$A$2:$A$301, H73, Operative_Marcello_Massimi!$F$2:$F$301)</f>
        <v>776</v>
      </c>
    </row>
    <row r="74">
      <c r="H74" s="12">
        <v>3215.0</v>
      </c>
      <c r="I74" s="39">
        <f>SUMIF(Operative_Marcello_Massimi!$A$2:$A$301, H74, Operative_Marcello_Massimi!$F$2:$F$301)</f>
        <v>771</v>
      </c>
    </row>
    <row r="75">
      <c r="H75" s="12">
        <v>5325.0</v>
      </c>
      <c r="I75" s="39">
        <f>SUMIF(Operative_Marcello_Massimi!$A$2:$A$301, H75, Operative_Marcello_Massimi!$F$2:$F$301)</f>
        <v>759</v>
      </c>
    </row>
    <row r="76">
      <c r="H76" s="12">
        <v>4545.0</v>
      </c>
      <c r="I76" s="39">
        <f>SUMIF(Operative_Marcello_Massimi!$A$2:$A$301, H76, Operative_Marcello_Massimi!$F$2:$F$301)</f>
        <v>758</v>
      </c>
    </row>
    <row r="77">
      <c r="H77" s="12">
        <v>3372.0</v>
      </c>
      <c r="I77" s="39">
        <f>SUMIF(Operative_Marcello_Massimi!$A$2:$A$301, H77, Operative_Marcello_Massimi!$F$2:$F$301)</f>
        <v>749</v>
      </c>
    </row>
    <row r="78">
      <c r="H78" s="12">
        <v>5079.0</v>
      </c>
      <c r="I78" s="39">
        <f>SUMIF(Operative_Marcello_Massimi!$A$2:$A$301, H78, Operative_Marcello_Massimi!$F$2:$F$301)</f>
        <v>748</v>
      </c>
    </row>
    <row r="79">
      <c r="H79" s="12">
        <v>3552.0</v>
      </c>
      <c r="I79" s="39">
        <f>SUMIF(Operative_Marcello_Massimi!$A$2:$A$301, H79, Operative_Marcello_Massimi!$F$2:$F$301)</f>
        <v>736</v>
      </c>
    </row>
    <row r="80">
      <c r="H80" s="12">
        <v>2851.0</v>
      </c>
      <c r="I80" s="39">
        <f>SUMIF(Operative_Marcello_Massimi!$A$2:$A$301, H80, Operative_Marcello_Massimi!$F$2:$F$301)</f>
        <v>735</v>
      </c>
    </row>
    <row r="81">
      <c r="H81" s="12">
        <v>3113.0</v>
      </c>
      <c r="I81" s="39">
        <f>SUMIF(Operative_Marcello_Massimi!$A$2:$A$301, H81, Operative_Marcello_Massimi!$F$2:$F$301)</f>
        <v>732</v>
      </c>
    </row>
    <row r="82">
      <c r="H82" s="12">
        <v>3363.0</v>
      </c>
      <c r="I82" s="39">
        <f>SUMIF(Operative_Marcello_Massimi!$A$2:$A$301, H82, Operative_Marcello_Massimi!$F$2:$F$301)</f>
        <v>728</v>
      </c>
    </row>
    <row r="83">
      <c r="H83" s="12">
        <v>4705.0</v>
      </c>
      <c r="I83" s="39">
        <f>SUMIF(Operative_Marcello_Massimi!$A$2:$A$301, H83, Operative_Marcello_Massimi!$F$2:$F$301)</f>
        <v>718</v>
      </c>
    </row>
    <row r="84">
      <c r="H84" s="12">
        <v>5049.0</v>
      </c>
      <c r="I84" s="39">
        <f>SUMIF(Operative_Marcello_Massimi!$A$2:$A$301, H84, Operative_Marcello_Massimi!$F$2:$F$301)</f>
        <v>714</v>
      </c>
    </row>
    <row r="85">
      <c r="H85" s="12">
        <v>3116.0</v>
      </c>
      <c r="I85" s="39">
        <f>SUMIF(Operative_Marcello_Massimi!$A$2:$A$301, H85, Operative_Marcello_Massimi!$F$2:$F$301)</f>
        <v>713</v>
      </c>
    </row>
    <row r="86">
      <c r="H86" s="12">
        <v>4597.0</v>
      </c>
      <c r="I86" s="39">
        <f>SUMIF(Operative_Marcello_Massimi!$A$2:$A$301, H86, Operative_Marcello_Massimi!$F$2:$F$301)</f>
        <v>713</v>
      </c>
    </row>
    <row r="87">
      <c r="H87" s="12">
        <v>2572.0</v>
      </c>
      <c r="I87" s="39">
        <f>SUMIF(Operative_Marcello_Massimi!$A$2:$A$301, H87, Operative_Marcello_Massimi!$F$2:$F$301)</f>
        <v>713</v>
      </c>
    </row>
    <row r="88">
      <c r="H88" s="12">
        <v>5054.0</v>
      </c>
      <c r="I88" s="39">
        <f>SUMIF(Operative_Marcello_Massimi!$A$2:$A$301, H88, Operative_Marcello_Massimi!$F$2:$F$301)</f>
        <v>712</v>
      </c>
    </row>
    <row r="89">
      <c r="H89" s="12">
        <v>2395.0</v>
      </c>
      <c r="I89" s="39">
        <f>SUMIF(Operative_Marcello_Massimi!$A$2:$A$301, H89, Operative_Marcello_Massimi!$F$2:$F$301)</f>
        <v>709</v>
      </c>
    </row>
    <row r="90">
      <c r="H90" s="12">
        <v>5160.0</v>
      </c>
      <c r="I90" s="39">
        <f>SUMIF(Operative_Marcello_Massimi!$A$2:$A$301, H90, Operative_Marcello_Massimi!$F$2:$F$301)</f>
        <v>705</v>
      </c>
    </row>
    <row r="91">
      <c r="H91" s="12">
        <v>4660.0</v>
      </c>
      <c r="I91" s="39">
        <f>SUMIF(Operative_Marcello_Massimi!$A$2:$A$301, H91, Operative_Marcello_Massimi!$F$2:$F$301)</f>
        <v>705</v>
      </c>
      <c r="K91" s="41" t="s">
        <v>370</v>
      </c>
    </row>
    <row r="92">
      <c r="H92" s="12">
        <v>2833.0</v>
      </c>
      <c r="I92" s="39">
        <f>SUMIF(Operative_Marcello_Massimi!$A$2:$A$301, H92, Operative_Marcello_Massimi!$F$2:$F$301)</f>
        <v>701</v>
      </c>
    </row>
    <row r="93">
      <c r="H93" s="12">
        <v>5531.0</v>
      </c>
      <c r="I93" s="39">
        <f>SUMIF(Operative_Marcello_Massimi!$A$2:$A$301, H93, Operative_Marcello_Massimi!$F$2:$F$301)</f>
        <v>699</v>
      </c>
    </row>
    <row r="94">
      <c r="H94" s="12">
        <v>3753.0</v>
      </c>
      <c r="I94" s="39">
        <f>SUMIF(Operative_Marcello_Massimi!$A$2:$A$301, H94, Operative_Marcello_Massimi!$F$2:$F$301)</f>
        <v>696</v>
      </c>
    </row>
    <row r="95">
      <c r="H95" s="12">
        <v>3077.0</v>
      </c>
      <c r="I95" s="39">
        <f>SUMIF(Operative_Marcello_Massimi!$A$2:$A$301, H95, Operative_Marcello_Massimi!$F$2:$F$301)</f>
        <v>692</v>
      </c>
    </row>
    <row r="96">
      <c r="H96" s="12">
        <v>2411.0</v>
      </c>
      <c r="I96" s="39">
        <f>SUMIF(Operative_Marcello_Massimi!$A$2:$A$301, H96, Operative_Marcello_Massimi!$F$2:$F$301)</f>
        <v>689</v>
      </c>
    </row>
    <row r="97">
      <c r="H97" s="12">
        <v>3604.0</v>
      </c>
      <c r="I97" s="39">
        <f>SUMIF(Operative_Marcello_Massimi!$A$2:$A$301, H97, Operative_Marcello_Massimi!$F$2:$F$301)</f>
        <v>684</v>
      </c>
    </row>
    <row r="98">
      <c r="H98" s="12">
        <v>4864.0</v>
      </c>
      <c r="I98" s="39">
        <f>SUMIF(Operative_Marcello_Massimi!$A$2:$A$301, H98, Operative_Marcello_Massimi!$F$2:$F$301)</f>
        <v>682</v>
      </c>
    </row>
    <row r="99">
      <c r="H99" s="12">
        <v>4007.0</v>
      </c>
      <c r="I99" s="39">
        <f>SUMIF(Operative_Marcello_Massimi!$A$2:$A$301, H99, Operative_Marcello_Massimi!$F$2:$F$301)</f>
        <v>680</v>
      </c>
    </row>
    <row r="100">
      <c r="H100" s="12">
        <v>3488.0</v>
      </c>
      <c r="I100" s="39">
        <f>SUMIF(Operative_Marcello_Massimi!$A$2:$A$301, H100, Operative_Marcello_Massimi!$F$2:$F$301)</f>
        <v>677</v>
      </c>
    </row>
    <row r="101">
      <c r="H101" s="12">
        <v>5514.0</v>
      </c>
      <c r="I101" s="39">
        <f>SUMIF(Operative_Marcello_Massimi!$A$2:$A$301, H101, Operative_Marcello_Massimi!$F$2:$F$301)</f>
        <v>671</v>
      </c>
    </row>
    <row r="102">
      <c r="H102" s="12">
        <v>3511.0</v>
      </c>
      <c r="I102" s="39">
        <f>SUMIF(Operative_Marcello_Massimi!$A$2:$A$301, H102, Operative_Marcello_Massimi!$F$2:$F$301)</f>
        <v>670</v>
      </c>
    </row>
    <row r="103">
      <c r="H103" s="12">
        <v>2330.0</v>
      </c>
      <c r="I103" s="39">
        <f>SUMIF(Operative_Marcello_Massimi!$A$2:$A$301, H103, Operative_Marcello_Massimi!$F$2:$F$301)</f>
        <v>669</v>
      </c>
    </row>
    <row r="104">
      <c r="H104" s="12">
        <v>3620.0</v>
      </c>
      <c r="I104" s="39">
        <f>SUMIF(Operative_Marcello_Massimi!$A$2:$A$301, H104, Operative_Marcello_Massimi!$F$2:$F$301)</f>
        <v>665</v>
      </c>
    </row>
    <row r="105">
      <c r="H105" s="12">
        <v>3579.0</v>
      </c>
      <c r="I105" s="39">
        <f>SUMIF(Operative_Marcello_Massimi!$A$2:$A$301, H105, Operative_Marcello_Massimi!$F$2:$F$301)</f>
        <v>656</v>
      </c>
    </row>
    <row r="106">
      <c r="H106" s="12">
        <v>4661.0</v>
      </c>
      <c r="I106" s="39">
        <f>SUMIF(Operative_Marcello_Massimi!$A$2:$A$301, H106, Operative_Marcello_Massimi!$F$2:$F$301)</f>
        <v>655</v>
      </c>
    </row>
    <row r="107">
      <c r="H107" s="12">
        <v>2420.0</v>
      </c>
      <c r="I107" s="39">
        <f>SUMIF(Operative_Marcello_Massimi!$A$2:$A$301, H107, Operative_Marcello_Massimi!$F$2:$F$301)</f>
        <v>655</v>
      </c>
    </row>
    <row r="108">
      <c r="H108" s="12">
        <v>3184.0</v>
      </c>
      <c r="I108" s="39">
        <f>SUMIF(Operative_Marcello_Massimi!$A$2:$A$301, H108, Operative_Marcello_Massimi!$F$2:$F$301)</f>
        <v>655</v>
      </c>
    </row>
    <row r="109">
      <c r="H109" s="12">
        <v>4349.0</v>
      </c>
      <c r="I109" s="39">
        <f>SUMIF(Operative_Marcello_Massimi!$A$2:$A$301, H109, Operative_Marcello_Massimi!$F$2:$F$301)</f>
        <v>653</v>
      </c>
    </row>
    <row r="110">
      <c r="H110" s="12">
        <v>2765.0</v>
      </c>
      <c r="I110" s="39">
        <f>SUMIF(Operative_Marcello_Massimi!$A$2:$A$301, H110, Operative_Marcello_Massimi!$F$2:$F$301)</f>
        <v>645</v>
      </c>
    </row>
    <row r="111">
      <c r="H111" s="12">
        <v>2505.0</v>
      </c>
      <c r="I111" s="39">
        <f>SUMIF(Operative_Marcello_Massimi!$A$2:$A$301, H111, Operative_Marcello_Massimi!$F$2:$F$301)</f>
        <v>642</v>
      </c>
    </row>
    <row r="112">
      <c r="H112" s="12">
        <v>5553.0</v>
      </c>
      <c r="I112" s="39">
        <f>SUMIF(Operative_Marcello_Massimi!$A$2:$A$301, H112, Operative_Marcello_Massimi!$F$2:$F$301)</f>
        <v>628</v>
      </c>
    </row>
    <row r="113">
      <c r="H113" s="12">
        <v>5031.0</v>
      </c>
      <c r="I113" s="39">
        <f>SUMIF(Operative_Marcello_Massimi!$A$2:$A$301, H113, Operative_Marcello_Massimi!$F$2:$F$301)</f>
        <v>626</v>
      </c>
    </row>
    <row r="114">
      <c r="H114" s="12">
        <v>2509.0</v>
      </c>
      <c r="I114" s="39">
        <f>SUMIF(Operative_Marcello_Massimi!$A$2:$A$301, H114, Operative_Marcello_Massimi!$F$2:$F$301)</f>
        <v>625</v>
      </c>
    </row>
    <row r="115">
      <c r="H115" s="12">
        <v>3648.0</v>
      </c>
      <c r="I115" s="39">
        <f>SUMIF(Operative_Marcello_Massimi!$A$2:$A$301, H115, Operative_Marcello_Massimi!$F$2:$F$301)</f>
        <v>620</v>
      </c>
    </row>
    <row r="116">
      <c r="H116" s="12">
        <v>2987.0</v>
      </c>
      <c r="I116" s="39">
        <f>SUMIF(Operative_Marcello_Massimi!$A$2:$A$301, H116, Operative_Marcello_Massimi!$F$2:$F$301)</f>
        <v>619</v>
      </c>
    </row>
    <row r="117">
      <c r="H117" s="12">
        <v>2705.0</v>
      </c>
      <c r="I117" s="39">
        <f>SUMIF(Operative_Marcello_Massimi!$A$2:$A$301, H117, Operative_Marcello_Massimi!$F$2:$F$301)</f>
        <v>616</v>
      </c>
    </row>
    <row r="118">
      <c r="H118" s="12">
        <v>5343.0</v>
      </c>
      <c r="I118" s="39">
        <f>SUMIF(Operative_Marcello_Massimi!$A$2:$A$301, H118, Operative_Marcello_Massimi!$F$2:$F$301)</f>
        <v>616</v>
      </c>
    </row>
    <row r="119">
      <c r="H119" s="12">
        <v>3004.0</v>
      </c>
      <c r="I119" s="39">
        <f>SUMIF(Operative_Marcello_Massimi!$A$2:$A$301, H119, Operative_Marcello_Massimi!$F$2:$F$301)</f>
        <v>614</v>
      </c>
    </row>
    <row r="120">
      <c r="H120" s="12">
        <v>4431.0</v>
      </c>
      <c r="I120" s="39">
        <f>SUMIF(Operative_Marcello_Massimi!$A$2:$A$301, H120, Operative_Marcello_Massimi!$F$2:$F$301)</f>
        <v>607</v>
      </c>
    </row>
    <row r="121">
      <c r="H121" s="12">
        <v>5400.0</v>
      </c>
      <c r="I121" s="39">
        <f>SUMIF(Operative_Marcello_Massimi!$A$2:$A$301, H121, Operative_Marcello_Massimi!$F$2:$F$301)</f>
        <v>605</v>
      </c>
    </row>
    <row r="122">
      <c r="H122" s="12">
        <v>4635.0</v>
      </c>
      <c r="I122" s="39">
        <f>SUMIF(Operative_Marcello_Massimi!$A$2:$A$301, H122, Operative_Marcello_Massimi!$F$2:$F$301)</f>
        <v>604</v>
      </c>
    </row>
    <row r="123">
      <c r="H123" s="12">
        <v>3341.0</v>
      </c>
      <c r="I123" s="39">
        <f>SUMIF(Operative_Marcello_Massimi!$A$2:$A$301, H123, Operative_Marcello_Massimi!$F$2:$F$301)</f>
        <v>600</v>
      </c>
    </row>
    <row r="124">
      <c r="H124" s="12">
        <v>3316.0</v>
      </c>
      <c r="I124" s="39">
        <f>SUMIF(Operative_Marcello_Massimi!$A$2:$A$301, H124, Operative_Marcello_Massimi!$F$2:$F$301)</f>
        <v>598</v>
      </c>
    </row>
    <row r="125">
      <c r="H125" s="12">
        <v>5291.0</v>
      </c>
      <c r="I125" s="39">
        <f>SUMIF(Operative_Marcello_Massimi!$A$2:$A$301, H125, Operative_Marcello_Massimi!$F$2:$F$301)</f>
        <v>597</v>
      </c>
    </row>
    <row r="126">
      <c r="H126" s="12">
        <v>4301.0</v>
      </c>
      <c r="I126" s="39">
        <f>SUMIF(Operative_Marcello_Massimi!$A$2:$A$301, H126, Operative_Marcello_Massimi!$F$2:$F$301)</f>
        <v>592</v>
      </c>
    </row>
    <row r="127">
      <c r="H127" s="12">
        <v>4938.0</v>
      </c>
      <c r="I127" s="39">
        <f>SUMIF(Operative_Marcello_Massimi!$A$2:$A$301, H127, Operative_Marcello_Massimi!$F$2:$F$301)</f>
        <v>589</v>
      </c>
    </row>
    <row r="128">
      <c r="H128" s="12">
        <v>2839.0</v>
      </c>
      <c r="I128" s="39">
        <f>SUMIF(Operative_Marcello_Massimi!$A$2:$A$301, H128, Operative_Marcello_Massimi!$F$2:$F$301)</f>
        <v>586</v>
      </c>
    </row>
    <row r="129">
      <c r="H129" s="12">
        <v>4511.0</v>
      </c>
      <c r="I129" s="39">
        <f>SUMIF(Operative_Marcello_Massimi!$A$2:$A$301, H129, Operative_Marcello_Massimi!$F$2:$F$301)</f>
        <v>585</v>
      </c>
    </row>
    <row r="130">
      <c r="H130" s="12">
        <v>4433.0</v>
      </c>
      <c r="I130" s="39">
        <f>SUMIF(Operative_Marcello_Massimi!$A$2:$A$301, H130, Operative_Marcello_Massimi!$F$2:$F$301)</f>
        <v>584</v>
      </c>
    </row>
    <row r="131">
      <c r="H131" s="12">
        <v>3475.0</v>
      </c>
      <c r="I131" s="39">
        <f>SUMIF(Operative_Marcello_Massimi!$A$2:$A$301, H131, Operative_Marcello_Massimi!$F$2:$F$301)</f>
        <v>582</v>
      </c>
    </row>
    <row r="132">
      <c r="H132" s="12">
        <v>3571.0</v>
      </c>
      <c r="I132" s="39">
        <f>SUMIF(Operative_Marcello_Massimi!$A$2:$A$301, H132, Operative_Marcello_Massimi!$F$2:$F$301)</f>
        <v>580</v>
      </c>
    </row>
    <row r="133">
      <c r="H133" s="12">
        <v>2623.0</v>
      </c>
      <c r="I133" s="39">
        <f>SUMIF(Operative_Marcello_Massimi!$A$2:$A$301, H133, Operative_Marcello_Massimi!$F$2:$F$301)</f>
        <v>578</v>
      </c>
    </row>
    <row r="134">
      <c r="H134" s="12">
        <v>4855.0</v>
      </c>
      <c r="I134" s="39">
        <f>SUMIF(Operative_Marcello_Massimi!$A$2:$A$301, H134, Operative_Marcello_Massimi!$F$2:$F$301)</f>
        <v>575</v>
      </c>
    </row>
    <row r="135">
      <c r="H135" s="12">
        <v>4655.0</v>
      </c>
      <c r="I135" s="39">
        <f>SUMIF(Operative_Marcello_Massimi!$A$2:$A$301, H135, Operative_Marcello_Massimi!$F$2:$F$301)</f>
        <v>573</v>
      </c>
    </row>
    <row r="136">
      <c r="H136" s="12">
        <v>3943.0</v>
      </c>
      <c r="I136" s="39">
        <f>SUMIF(Operative_Marcello_Massimi!$A$2:$A$301, H136, Operative_Marcello_Massimi!$F$2:$F$301)</f>
        <v>571</v>
      </c>
    </row>
    <row r="137">
      <c r="H137" s="12">
        <v>4936.0</v>
      </c>
      <c r="I137" s="39">
        <f>SUMIF(Operative_Marcello_Massimi!$A$2:$A$301, H137, Operative_Marcello_Massimi!$F$2:$F$301)</f>
        <v>570</v>
      </c>
    </row>
    <row r="138">
      <c r="H138" s="12">
        <v>5429.0</v>
      </c>
      <c r="I138" s="39">
        <f>SUMIF(Operative_Marcello_Massimi!$A$2:$A$301, H138, Operative_Marcello_Massimi!$F$2:$F$301)</f>
        <v>557</v>
      </c>
    </row>
    <row r="139">
      <c r="H139" s="12">
        <v>5196.0</v>
      </c>
      <c r="I139" s="39">
        <f>SUMIF(Operative_Marcello_Massimi!$A$2:$A$301, H139, Operative_Marcello_Massimi!$F$2:$F$301)</f>
        <v>550</v>
      </c>
    </row>
    <row r="140">
      <c r="H140" s="12">
        <v>3414.0</v>
      </c>
      <c r="I140" s="39">
        <f>SUMIF(Operative_Marcello_Massimi!$A$2:$A$301, H140, Operative_Marcello_Massimi!$F$2:$F$301)</f>
        <v>541</v>
      </c>
    </row>
    <row r="141">
      <c r="H141" s="12">
        <v>3752.0</v>
      </c>
      <c r="I141" s="39">
        <f>SUMIF(Operative_Marcello_Massimi!$A$2:$A$301, H141, Operative_Marcello_Massimi!$F$2:$F$301)</f>
        <v>538</v>
      </c>
    </row>
    <row r="142">
      <c r="H142" s="12">
        <v>5233.0</v>
      </c>
      <c r="I142" s="39">
        <f>SUMIF(Operative_Marcello_Massimi!$A$2:$A$301, H142, Operative_Marcello_Massimi!$F$2:$F$301)</f>
        <v>537</v>
      </c>
    </row>
    <row r="143">
      <c r="H143" s="12">
        <v>4281.0</v>
      </c>
      <c r="I143" s="39">
        <f>SUMIF(Operative_Marcello_Massimi!$A$2:$A$301, H143, Operative_Marcello_Massimi!$F$2:$F$301)</f>
        <v>531</v>
      </c>
    </row>
    <row r="144">
      <c r="H144" s="12">
        <v>3418.0</v>
      </c>
      <c r="I144" s="39">
        <f>SUMIF(Operative_Marcello_Massimi!$A$2:$A$301, H144, Operative_Marcello_Massimi!$F$2:$F$301)</f>
        <v>523</v>
      </c>
    </row>
    <row r="145">
      <c r="H145" s="12">
        <v>3717.0</v>
      </c>
      <c r="I145" s="39">
        <f>SUMIF(Operative_Marcello_Massimi!$A$2:$A$301, H145, Operative_Marcello_Massimi!$F$2:$F$301)</f>
        <v>518</v>
      </c>
    </row>
    <row r="146">
      <c r="H146" s="12">
        <v>4105.0</v>
      </c>
      <c r="I146" s="39">
        <f>SUMIF(Operative_Marcello_Massimi!$A$2:$A$301, H146, Operative_Marcello_Massimi!$F$2:$F$301)</f>
        <v>518</v>
      </c>
    </row>
    <row r="147">
      <c r="H147" s="12">
        <v>2891.0</v>
      </c>
      <c r="I147" s="39">
        <f>SUMIF(Operative_Marcello_Massimi!$A$2:$A$301, H147, Operative_Marcello_Massimi!$F$2:$F$301)</f>
        <v>517</v>
      </c>
    </row>
    <row r="148">
      <c r="H148" s="12">
        <v>4726.0</v>
      </c>
      <c r="I148" s="39">
        <f>SUMIF(Operative_Marcello_Massimi!$A$2:$A$301, H148, Operative_Marcello_Massimi!$F$2:$F$301)</f>
        <v>502</v>
      </c>
    </row>
    <row r="149">
      <c r="H149" s="12">
        <v>3939.0</v>
      </c>
      <c r="I149" s="39">
        <f>SUMIF(Operative_Marcello_Massimi!$A$2:$A$301, H149, Operative_Marcello_Massimi!$F$2:$F$301)</f>
        <v>501</v>
      </c>
    </row>
    <row r="150">
      <c r="H150" s="12">
        <v>4699.0</v>
      </c>
      <c r="I150" s="39">
        <f>SUMIF(Operative_Marcello_Massimi!$A$2:$A$301, H150, Operative_Marcello_Massimi!$F$2:$F$301)</f>
        <v>487</v>
      </c>
    </row>
    <row r="151">
      <c r="H151" s="12">
        <v>4554.0</v>
      </c>
      <c r="I151" s="39">
        <f>SUMIF(Operative_Marcello_Massimi!$A$2:$A$301, H151, Operative_Marcello_Massimi!$F$2:$F$301)</f>
        <v>484</v>
      </c>
    </row>
    <row r="152">
      <c r="H152" s="12">
        <v>5013.0</v>
      </c>
      <c r="I152" s="39">
        <f>SUMIF(Operative_Marcello_Massimi!$A$2:$A$301, H152, Operative_Marcello_Massimi!$F$2:$F$301)</f>
        <v>482</v>
      </c>
    </row>
    <row r="153">
      <c r="H153" s="12">
        <v>3601.0</v>
      </c>
      <c r="I153" s="39">
        <f>SUMIF(Operative_Marcello_Massimi!$A$2:$A$301, H153, Operative_Marcello_Massimi!$F$2:$F$301)</f>
        <v>475</v>
      </c>
    </row>
    <row r="154">
      <c r="H154" s="12">
        <v>2774.0</v>
      </c>
      <c r="I154" s="39">
        <f>SUMIF(Operative_Marcello_Massimi!$A$2:$A$301, H154, Operative_Marcello_Massimi!$F$2:$F$301)</f>
        <v>475</v>
      </c>
    </row>
    <row r="155">
      <c r="H155" s="12">
        <v>5592.0</v>
      </c>
      <c r="I155" s="39">
        <f>SUMIF(Operative_Marcello_Massimi!$A$2:$A$301, H155, Operative_Marcello_Massimi!$F$2:$F$301)</f>
        <v>474</v>
      </c>
    </row>
    <row r="156">
      <c r="H156" s="12">
        <v>3888.0</v>
      </c>
      <c r="I156" s="39">
        <f>SUMIF(Operative_Marcello_Massimi!$A$2:$A$301, H156, Operative_Marcello_Massimi!$F$2:$F$301)</f>
        <v>471</v>
      </c>
    </row>
    <row r="157">
      <c r="H157" s="12">
        <v>3783.0</v>
      </c>
      <c r="I157" s="39">
        <f>SUMIF(Operative_Marcello_Massimi!$A$2:$A$301, H157, Operative_Marcello_Massimi!$F$2:$F$301)</f>
        <v>470</v>
      </c>
    </row>
    <row r="158">
      <c r="H158" s="12">
        <v>5112.0</v>
      </c>
      <c r="I158" s="39">
        <f>SUMIF(Operative_Marcello_Massimi!$A$2:$A$301, H158, Operative_Marcello_Massimi!$F$2:$F$301)</f>
        <v>469</v>
      </c>
    </row>
    <row r="159">
      <c r="H159" s="12">
        <v>5533.0</v>
      </c>
      <c r="I159" s="39">
        <f>SUMIF(Operative_Marcello_Massimi!$A$2:$A$301, H159, Operative_Marcello_Massimi!$F$2:$F$301)</f>
        <v>466</v>
      </c>
    </row>
    <row r="160">
      <c r="H160" s="12">
        <v>2810.0</v>
      </c>
      <c r="I160" s="39">
        <f>SUMIF(Operative_Marcello_Massimi!$A$2:$A$301, H160, Operative_Marcello_Massimi!$F$2:$F$301)</f>
        <v>466</v>
      </c>
    </row>
    <row r="161">
      <c r="H161" s="12">
        <v>3091.0</v>
      </c>
      <c r="I161" s="39">
        <f>SUMIF(Operative_Marcello_Massimi!$A$2:$A$301, H161, Operative_Marcello_Massimi!$F$2:$F$301)</f>
        <v>463</v>
      </c>
    </row>
    <row r="162">
      <c r="H162" s="12">
        <v>5272.0</v>
      </c>
      <c r="I162" s="39">
        <f>SUMIF(Operative_Marcello_Massimi!$A$2:$A$301, H162, Operative_Marcello_Massimi!$F$2:$F$301)</f>
        <v>461</v>
      </c>
    </row>
    <row r="163">
      <c r="H163" s="12">
        <v>3240.0</v>
      </c>
      <c r="I163" s="39">
        <f>SUMIF(Operative_Marcello_Massimi!$A$2:$A$301, H163, Operative_Marcello_Massimi!$F$2:$F$301)</f>
        <v>458</v>
      </c>
    </row>
    <row r="164">
      <c r="H164" s="12">
        <v>3567.0</v>
      </c>
      <c r="I164" s="39">
        <f>SUMIF(Operative_Marcello_Massimi!$A$2:$A$301, H164, Operative_Marcello_Massimi!$F$2:$F$301)</f>
        <v>452</v>
      </c>
    </row>
    <row r="165">
      <c r="H165" s="12">
        <v>5411.0</v>
      </c>
      <c r="I165" s="39">
        <f>SUMIF(Operative_Marcello_Massimi!$A$2:$A$301, H165, Operative_Marcello_Massimi!$F$2:$F$301)</f>
        <v>446</v>
      </c>
    </row>
    <row r="166">
      <c r="H166" s="12">
        <v>4561.0</v>
      </c>
      <c r="I166" s="39">
        <f>SUMIF(Operative_Marcello_Massimi!$A$2:$A$301, H166, Operative_Marcello_Massimi!$F$2:$F$301)</f>
        <v>445</v>
      </c>
    </row>
    <row r="167">
      <c r="H167" s="12">
        <v>4297.0</v>
      </c>
      <c r="I167" s="39">
        <f>SUMIF(Operative_Marcello_Massimi!$A$2:$A$301, H167, Operative_Marcello_Massimi!$F$2:$F$301)</f>
        <v>444</v>
      </c>
    </row>
    <row r="168">
      <c r="H168" s="12">
        <v>4924.0</v>
      </c>
      <c r="I168" s="39">
        <f>SUMIF(Operative_Marcello_Massimi!$A$2:$A$301, H168, Operative_Marcello_Massimi!$F$2:$F$301)</f>
        <v>432</v>
      </c>
    </row>
    <row r="169">
      <c r="H169" s="12">
        <v>4150.0</v>
      </c>
      <c r="I169" s="39">
        <f>SUMIF(Operative_Marcello_Massimi!$A$2:$A$301, H169, Operative_Marcello_Massimi!$F$2:$F$301)</f>
        <v>427</v>
      </c>
    </row>
    <row r="170">
      <c r="H170" s="12">
        <v>4448.0</v>
      </c>
      <c r="I170" s="39">
        <f>SUMIF(Operative_Marcello_Massimi!$A$2:$A$301, H170, Operative_Marcello_Massimi!$F$2:$F$301)</f>
        <v>427</v>
      </c>
    </row>
    <row r="171">
      <c r="H171" s="12">
        <v>2890.0</v>
      </c>
      <c r="I171" s="39">
        <f>SUMIF(Operative_Marcello_Massimi!$A$2:$A$301, H171, Operative_Marcello_Massimi!$F$2:$F$301)</f>
        <v>424</v>
      </c>
    </row>
    <row r="172">
      <c r="H172" s="12">
        <v>2500.0</v>
      </c>
      <c r="I172" s="39">
        <f>SUMIF(Operative_Marcello_Massimi!$A$2:$A$301, H172, Operative_Marcello_Massimi!$F$2:$F$301)</f>
        <v>424</v>
      </c>
    </row>
    <row r="173">
      <c r="H173" s="12">
        <v>2354.0</v>
      </c>
      <c r="I173" s="39">
        <f>SUMIF(Operative_Marcello_Massimi!$A$2:$A$301, H173, Operative_Marcello_Massimi!$F$2:$F$301)</f>
        <v>418</v>
      </c>
    </row>
    <row r="174">
      <c r="H174" s="12">
        <v>4662.0</v>
      </c>
      <c r="I174" s="39">
        <f>SUMIF(Operative_Marcello_Massimi!$A$2:$A$301, H174, Operative_Marcello_Massimi!$F$2:$F$301)</f>
        <v>417</v>
      </c>
    </row>
    <row r="175">
      <c r="H175" s="12">
        <v>4149.0</v>
      </c>
      <c r="I175" s="39">
        <f>SUMIF(Operative_Marcello_Massimi!$A$2:$A$301, H175, Operative_Marcello_Massimi!$F$2:$F$301)</f>
        <v>409</v>
      </c>
    </row>
    <row r="176">
      <c r="H176" s="12">
        <v>4331.0</v>
      </c>
      <c r="I176" s="39">
        <f>SUMIF(Operative_Marcello_Massimi!$A$2:$A$301, H176, Operative_Marcello_Massimi!$F$2:$F$301)</f>
        <v>408</v>
      </c>
    </row>
    <row r="177">
      <c r="H177" s="12">
        <v>4941.0</v>
      </c>
      <c r="I177" s="39">
        <f>SUMIF(Operative_Marcello_Massimi!$A$2:$A$301, H177, Operative_Marcello_Massimi!$F$2:$F$301)</f>
        <v>406</v>
      </c>
    </row>
    <row r="178">
      <c r="H178" s="12">
        <v>2673.0</v>
      </c>
      <c r="I178" s="39">
        <f>SUMIF(Operative_Marcello_Massimi!$A$2:$A$301, H178, Operative_Marcello_Massimi!$F$2:$F$301)</f>
        <v>403</v>
      </c>
    </row>
    <row r="179">
      <c r="H179" s="12">
        <v>5413.0</v>
      </c>
      <c r="I179" s="39">
        <f>SUMIF(Operative_Marcello_Massimi!$A$2:$A$301, H179, Operative_Marcello_Massimi!$F$2:$F$301)</f>
        <v>400</v>
      </c>
    </row>
    <row r="180">
      <c r="H180" s="12">
        <v>4502.0</v>
      </c>
      <c r="I180" s="39">
        <f>SUMIF(Operative_Marcello_Massimi!$A$2:$A$301, H180, Operative_Marcello_Massimi!$F$2:$F$301)</f>
        <v>397</v>
      </c>
    </row>
    <row r="181">
      <c r="H181" s="12">
        <v>2382.0</v>
      </c>
      <c r="I181" s="39">
        <f>SUMIF(Operative_Marcello_Massimi!$A$2:$A$301, H181, Operative_Marcello_Massimi!$F$2:$F$301)</f>
        <v>391</v>
      </c>
    </row>
    <row r="182">
      <c r="H182" s="12">
        <v>4736.0</v>
      </c>
      <c r="I182" s="39">
        <f>SUMIF(Operative_Marcello_Massimi!$A$2:$A$301, H182, Operative_Marcello_Massimi!$F$2:$F$301)</f>
        <v>387</v>
      </c>
    </row>
    <row r="183">
      <c r="H183" s="12">
        <v>5381.0</v>
      </c>
      <c r="I183" s="39">
        <f>SUMIF(Operative_Marcello_Massimi!$A$2:$A$301, H183, Operative_Marcello_Massimi!$F$2:$F$301)</f>
        <v>387</v>
      </c>
    </row>
    <row r="184">
      <c r="H184" s="12">
        <v>4894.0</v>
      </c>
      <c r="I184" s="39">
        <f>SUMIF(Operative_Marcello_Massimi!$A$2:$A$301, H184, Operative_Marcello_Massimi!$F$2:$F$301)</f>
        <v>387</v>
      </c>
    </row>
    <row r="185">
      <c r="H185" s="12">
        <v>2546.0</v>
      </c>
      <c r="I185" s="39">
        <f>SUMIF(Operative_Marcello_Massimi!$A$2:$A$301, H185, Operative_Marcello_Massimi!$F$2:$F$301)</f>
        <v>382</v>
      </c>
    </row>
    <row r="186">
      <c r="H186" s="12">
        <v>2336.0</v>
      </c>
      <c r="I186" s="39">
        <f>SUMIF(Operative_Marcello_Massimi!$A$2:$A$301, H186, Operative_Marcello_Massimi!$F$2:$F$301)</f>
        <v>379</v>
      </c>
    </row>
    <row r="187">
      <c r="H187" s="12">
        <v>4104.0</v>
      </c>
      <c r="I187" s="39">
        <f>SUMIF(Operative_Marcello_Massimi!$A$2:$A$301, H187, Operative_Marcello_Massimi!$F$2:$F$301)</f>
        <v>376</v>
      </c>
    </row>
    <row r="188">
      <c r="H188" s="12">
        <v>5255.0</v>
      </c>
      <c r="I188" s="39">
        <f>SUMIF(Operative_Marcello_Massimi!$A$2:$A$301, H188, Operative_Marcello_Massimi!$F$2:$F$301)</f>
        <v>375</v>
      </c>
    </row>
    <row r="189">
      <c r="H189" s="12">
        <v>4312.0</v>
      </c>
      <c r="I189" s="39">
        <f>SUMIF(Operative_Marcello_Massimi!$A$2:$A$301, H189, Operative_Marcello_Massimi!$F$2:$F$301)</f>
        <v>374</v>
      </c>
    </row>
    <row r="190">
      <c r="H190" s="12">
        <v>4382.0</v>
      </c>
      <c r="I190" s="39">
        <f>SUMIF(Operative_Marcello_Massimi!$A$2:$A$301, H190, Operative_Marcello_Massimi!$F$2:$F$301)</f>
        <v>372</v>
      </c>
    </row>
    <row r="191">
      <c r="H191" s="12">
        <v>4332.0</v>
      </c>
      <c r="I191" s="39">
        <f>SUMIF(Operative_Marcello_Massimi!$A$2:$A$301, H191, Operative_Marcello_Massimi!$F$2:$F$301)</f>
        <v>365</v>
      </c>
    </row>
    <row r="192">
      <c r="H192" s="12">
        <v>5063.0</v>
      </c>
      <c r="I192" s="39">
        <f>SUMIF(Operative_Marcello_Massimi!$A$2:$A$301, H192, Operative_Marcello_Massimi!$F$2:$F$301)</f>
        <v>364</v>
      </c>
    </row>
    <row r="193">
      <c r="H193" s="12">
        <v>4602.0</v>
      </c>
      <c r="I193" s="39">
        <f>SUMIF(Operative_Marcello_Massimi!$A$2:$A$301, H193, Operative_Marcello_Massimi!$F$2:$F$301)</f>
        <v>362</v>
      </c>
    </row>
    <row r="194">
      <c r="H194" s="12">
        <v>3190.0</v>
      </c>
      <c r="I194" s="39">
        <f>SUMIF(Operative_Marcello_Massimi!$A$2:$A$301, H194, Operative_Marcello_Massimi!$F$2:$F$301)</f>
        <v>356</v>
      </c>
    </row>
    <row r="195">
      <c r="H195" s="12">
        <v>2317.0</v>
      </c>
      <c r="I195" s="39">
        <f>SUMIF(Operative_Marcello_Massimi!$A$2:$A$301, H195, Operative_Marcello_Massimi!$F$2:$F$301)</f>
        <v>353</v>
      </c>
    </row>
    <row r="196">
      <c r="H196" s="12">
        <v>2532.0</v>
      </c>
      <c r="I196" s="39">
        <f>SUMIF(Operative_Marcello_Massimi!$A$2:$A$301, H196, Operative_Marcello_Massimi!$F$2:$F$301)</f>
        <v>353</v>
      </c>
    </row>
    <row r="197">
      <c r="H197" s="12">
        <v>4124.0</v>
      </c>
      <c r="I197" s="39">
        <f>SUMIF(Operative_Marcello_Massimi!$A$2:$A$301, H197, Operative_Marcello_Massimi!$F$2:$F$301)</f>
        <v>353</v>
      </c>
    </row>
    <row r="198">
      <c r="H198" s="12">
        <v>5256.0</v>
      </c>
      <c r="I198" s="39">
        <f>SUMIF(Operative_Marcello_Massimi!$A$2:$A$301, H198, Operative_Marcello_Massimi!$F$2:$F$301)</f>
        <v>353</v>
      </c>
    </row>
    <row r="199">
      <c r="H199" s="12">
        <v>4576.0</v>
      </c>
      <c r="I199" s="39">
        <f>SUMIF(Operative_Marcello_Massimi!$A$2:$A$301, H199, Operative_Marcello_Massimi!$F$2:$F$301)</f>
        <v>349</v>
      </c>
    </row>
    <row r="200">
      <c r="H200" s="12">
        <v>3972.0</v>
      </c>
      <c r="I200" s="39">
        <f>SUMIF(Operative_Marcello_Massimi!$A$2:$A$301, H200, Operative_Marcello_Massimi!$F$2:$F$301)</f>
        <v>347</v>
      </c>
    </row>
    <row r="201">
      <c r="H201" s="12">
        <v>4421.0</v>
      </c>
      <c r="I201" s="39">
        <f>SUMIF(Operative_Marcello_Massimi!$A$2:$A$301, H201, Operative_Marcello_Massimi!$F$2:$F$301)</f>
        <v>345</v>
      </c>
    </row>
    <row r="202">
      <c r="H202" s="12">
        <v>2518.0</v>
      </c>
      <c r="I202" s="39">
        <f>SUMIF(Operative_Marcello_Massimi!$A$2:$A$301, H202, Operative_Marcello_Massimi!$F$2:$F$301)</f>
        <v>343</v>
      </c>
    </row>
    <row r="203">
      <c r="H203" s="12">
        <v>5222.0</v>
      </c>
      <c r="I203" s="39">
        <f>SUMIF(Operative_Marcello_Massimi!$A$2:$A$301, H203, Operative_Marcello_Massimi!$F$2:$F$301)</f>
        <v>340</v>
      </c>
    </row>
    <row r="204">
      <c r="H204" s="12">
        <v>3086.0</v>
      </c>
      <c r="I204" s="39">
        <f>SUMIF(Operative_Marcello_Massimi!$A$2:$A$301, H204, Operative_Marcello_Massimi!$F$2:$F$301)</f>
        <v>339</v>
      </c>
    </row>
    <row r="205">
      <c r="H205" s="12">
        <v>4636.0</v>
      </c>
      <c r="I205" s="39">
        <f>SUMIF(Operative_Marcello_Massimi!$A$2:$A$301, H205, Operative_Marcello_Massimi!$F$2:$F$301)</f>
        <v>335</v>
      </c>
    </row>
    <row r="206">
      <c r="H206" s="12">
        <v>3324.0</v>
      </c>
      <c r="I206" s="39">
        <f>SUMIF(Operative_Marcello_Massimi!$A$2:$A$301, H206, Operative_Marcello_Massimi!$F$2:$F$301)</f>
        <v>325</v>
      </c>
    </row>
    <row r="207">
      <c r="H207" s="12">
        <v>3172.0</v>
      </c>
      <c r="I207" s="39">
        <f>SUMIF(Operative_Marcello_Massimi!$A$2:$A$301, H207, Operative_Marcello_Massimi!$F$2:$F$301)</f>
        <v>325</v>
      </c>
    </row>
    <row r="208">
      <c r="H208" s="12">
        <v>2646.0</v>
      </c>
      <c r="I208" s="39">
        <f>SUMIF(Operative_Marcello_Massimi!$A$2:$A$301, H208, Operative_Marcello_Massimi!$F$2:$F$301)</f>
        <v>319</v>
      </c>
    </row>
    <row r="209">
      <c r="H209" s="12">
        <v>3906.0</v>
      </c>
      <c r="I209" s="39">
        <f>SUMIF(Operative_Marcello_Massimi!$A$2:$A$301, H209, Operative_Marcello_Massimi!$F$2:$F$301)</f>
        <v>318</v>
      </c>
    </row>
    <row r="210">
      <c r="H210" s="12">
        <v>3685.0</v>
      </c>
      <c r="I210" s="39">
        <f>SUMIF(Operative_Marcello_Massimi!$A$2:$A$301, H210, Operative_Marcello_Massimi!$F$2:$F$301)</f>
        <v>317</v>
      </c>
    </row>
    <row r="211">
      <c r="H211" s="12">
        <v>2496.0</v>
      </c>
      <c r="I211" s="39">
        <f>SUMIF(Operative_Marcello_Massimi!$A$2:$A$301, H211, Operative_Marcello_Massimi!$F$2:$F$301)</f>
        <v>314</v>
      </c>
    </row>
    <row r="212">
      <c r="H212" s="12">
        <v>2793.0</v>
      </c>
      <c r="I212" s="39">
        <f>SUMIF(Operative_Marcello_Massimi!$A$2:$A$301, H212, Operative_Marcello_Massimi!$F$2:$F$301)</f>
        <v>313</v>
      </c>
    </row>
    <row r="213">
      <c r="H213" s="12">
        <v>3394.0</v>
      </c>
      <c r="I213" s="39">
        <f>SUMIF(Operative_Marcello_Massimi!$A$2:$A$301, H213, Operative_Marcello_Massimi!$F$2:$F$301)</f>
        <v>312</v>
      </c>
    </row>
    <row r="214">
      <c r="H214" s="12">
        <v>3048.0</v>
      </c>
      <c r="I214" s="39">
        <f>SUMIF(Operative_Marcello_Massimi!$A$2:$A$301, H214, Operative_Marcello_Massimi!$F$2:$F$301)</f>
        <v>312</v>
      </c>
    </row>
    <row r="215">
      <c r="H215" s="12">
        <v>3433.0</v>
      </c>
      <c r="I215" s="39">
        <f>SUMIF(Operative_Marcello_Massimi!$A$2:$A$301, H215, Operative_Marcello_Massimi!$F$2:$F$301)</f>
        <v>311</v>
      </c>
    </row>
    <row r="216">
      <c r="H216" s="12">
        <v>5122.0</v>
      </c>
      <c r="I216" s="39">
        <f>SUMIF(Operative_Marcello_Massimi!$A$2:$A$301, H216, Operative_Marcello_Massimi!$F$2:$F$301)</f>
        <v>308</v>
      </c>
    </row>
    <row r="217">
      <c r="H217" s="12">
        <v>3575.0</v>
      </c>
      <c r="I217" s="39">
        <f>SUMIF(Operative_Marcello_Massimi!$A$2:$A$301, H217, Operative_Marcello_Massimi!$F$2:$F$301)</f>
        <v>307</v>
      </c>
    </row>
    <row r="218">
      <c r="H218" s="12">
        <v>3472.0</v>
      </c>
      <c r="I218" s="39">
        <f>SUMIF(Operative_Marcello_Massimi!$A$2:$A$301, H218, Operative_Marcello_Massimi!$F$2:$F$301)</f>
        <v>306</v>
      </c>
    </row>
    <row r="219">
      <c r="H219" s="12">
        <v>4333.0</v>
      </c>
      <c r="I219" s="39">
        <f>SUMIF(Operative_Marcello_Massimi!$A$2:$A$301, H219, Operative_Marcello_Massimi!$F$2:$F$301)</f>
        <v>295</v>
      </c>
    </row>
    <row r="220">
      <c r="H220" s="12">
        <v>4735.0</v>
      </c>
      <c r="I220" s="39">
        <f>SUMIF(Operative_Marcello_Massimi!$A$2:$A$301, H220, Operative_Marcello_Massimi!$F$2:$F$301)</f>
        <v>294</v>
      </c>
    </row>
    <row r="221">
      <c r="H221" s="12">
        <v>5025.0</v>
      </c>
      <c r="I221" s="39">
        <f>SUMIF(Operative_Marcello_Massimi!$A$2:$A$301, H221, Operative_Marcello_Massimi!$F$2:$F$301)</f>
        <v>287</v>
      </c>
    </row>
    <row r="222">
      <c r="H222" s="12">
        <v>4834.0</v>
      </c>
      <c r="I222" s="39">
        <f>SUMIF(Operative_Marcello_Massimi!$A$2:$A$301, H222, Operative_Marcello_Massimi!$F$2:$F$301)</f>
        <v>274</v>
      </c>
    </row>
    <row r="223">
      <c r="H223" s="12">
        <v>3936.0</v>
      </c>
      <c r="I223" s="39">
        <f>SUMIF(Operative_Marcello_Massimi!$A$2:$A$301, H223, Operative_Marcello_Massimi!$F$2:$F$301)</f>
        <v>272</v>
      </c>
    </row>
    <row r="224">
      <c r="H224" s="12">
        <v>3358.0</v>
      </c>
      <c r="I224" s="39">
        <f>SUMIF(Operative_Marcello_Massimi!$A$2:$A$301, H224, Operative_Marcello_Massimi!$F$2:$F$301)</f>
        <v>272</v>
      </c>
    </row>
    <row r="225">
      <c r="H225" s="12">
        <v>3011.0</v>
      </c>
      <c r="I225" s="39">
        <f>SUMIF(Operative_Marcello_Massimi!$A$2:$A$301, H225, Operative_Marcello_Massimi!$F$2:$F$301)</f>
        <v>267</v>
      </c>
    </row>
    <row r="226">
      <c r="H226" s="12">
        <v>4094.0</v>
      </c>
      <c r="I226" s="39">
        <f>SUMIF(Operative_Marcello_Massimi!$A$2:$A$301, H226, Operative_Marcello_Massimi!$F$2:$F$301)</f>
        <v>263</v>
      </c>
    </row>
    <row r="227">
      <c r="H227" s="12">
        <v>2523.0</v>
      </c>
      <c r="I227" s="39">
        <f>SUMIF(Operative_Marcello_Massimi!$A$2:$A$301, H227, Operative_Marcello_Massimi!$F$2:$F$301)</f>
        <v>260</v>
      </c>
    </row>
    <row r="228">
      <c r="H228" s="12">
        <v>2731.0</v>
      </c>
      <c r="I228" s="39">
        <f>SUMIF(Operative_Marcello_Massimi!$A$2:$A$301, H228, Operative_Marcello_Massimi!$F$2:$F$301)</f>
        <v>245</v>
      </c>
    </row>
    <row r="229">
      <c r="H229" s="12">
        <v>5328.0</v>
      </c>
      <c r="I229" s="39">
        <f>SUMIF(Operative_Marcello_Massimi!$A$2:$A$301, H229, Operative_Marcello_Massimi!$F$2:$F$301)</f>
        <v>242</v>
      </c>
    </row>
    <row r="230">
      <c r="H230" s="12">
        <v>3883.0</v>
      </c>
      <c r="I230" s="39">
        <f>SUMIF(Operative_Marcello_Massimi!$A$2:$A$301, H230, Operative_Marcello_Massimi!$F$2:$F$301)</f>
        <v>240</v>
      </c>
    </row>
    <row r="231">
      <c r="H231" s="12">
        <v>4398.0</v>
      </c>
      <c r="I231" s="39">
        <f>SUMIF(Operative_Marcello_Massimi!$A$2:$A$301, H231, Operative_Marcello_Massimi!$F$2:$F$301)</f>
        <v>236</v>
      </c>
    </row>
    <row r="232">
      <c r="H232" s="12">
        <v>3582.0</v>
      </c>
      <c r="I232" s="39">
        <f>SUMIF(Operative_Marcello_Massimi!$A$2:$A$301, H232, Operative_Marcello_Massimi!$F$2:$F$301)</f>
        <v>235</v>
      </c>
    </row>
    <row r="233">
      <c r="H233" s="12">
        <v>3676.0</v>
      </c>
      <c r="I233" s="39">
        <f>SUMIF(Operative_Marcello_Massimi!$A$2:$A$301, H233, Operative_Marcello_Massimi!$F$2:$F$301)</f>
        <v>232</v>
      </c>
    </row>
    <row r="234">
      <c r="H234" s="12">
        <v>5136.0</v>
      </c>
      <c r="I234" s="39">
        <f>SUMIF(Operative_Marcello_Massimi!$A$2:$A$301, H234, Operative_Marcello_Massimi!$F$2:$F$301)</f>
        <v>226</v>
      </c>
    </row>
    <row r="235">
      <c r="H235" s="12">
        <v>4159.0</v>
      </c>
      <c r="I235" s="39">
        <f>SUMIF(Operative_Marcello_Massimi!$A$2:$A$301, H235, Operative_Marcello_Massimi!$F$2:$F$301)</f>
        <v>196</v>
      </c>
    </row>
    <row r="236">
      <c r="H236" s="12">
        <v>5379.0</v>
      </c>
      <c r="I236" s="39">
        <f>SUMIF(Operative_Marcello_Massimi!$A$2:$A$301, H236, Operative_Marcello_Massimi!$F$2:$F$301)</f>
        <v>195</v>
      </c>
    </row>
    <row r="237">
      <c r="H237" s="12">
        <v>5443.0</v>
      </c>
      <c r="I237" s="39">
        <f>SUMIF(Operative_Marcello_Massimi!$A$2:$A$301, H237, Operative_Marcello_Massimi!$F$2:$F$301)</f>
        <v>190</v>
      </c>
    </row>
    <row r="238">
      <c r="H238" s="12">
        <v>5131.0</v>
      </c>
      <c r="I238" s="39">
        <f>SUMIF(Operative_Marcello_Massimi!$A$2:$A$301, H238, Operative_Marcello_Massimi!$F$2:$F$301)</f>
        <v>184</v>
      </c>
    </row>
    <row r="239">
      <c r="H239" s="12">
        <v>5516.0</v>
      </c>
      <c r="I239" s="39">
        <f>SUMIF(Operative_Marcello_Massimi!$A$2:$A$301, H239, Operative_Marcello_Massimi!$F$2:$F$301)</f>
        <v>183</v>
      </c>
    </row>
    <row r="240">
      <c r="H240" s="12">
        <v>3910.0</v>
      </c>
      <c r="I240" s="39">
        <f>SUMIF(Operative_Marcello_Massimi!$A$2:$A$301, H240, Operative_Marcello_Massimi!$F$2:$F$301)</f>
        <v>167</v>
      </c>
    </row>
    <row r="241">
      <c r="H241" s="12">
        <v>3067.0</v>
      </c>
      <c r="I241" s="39">
        <f>SUMIF(Operative_Marcello_Massimi!$A$2:$A$301, H241, Operative_Marcello_Massimi!$F$2:$F$301)</f>
        <v>164</v>
      </c>
    </row>
    <row r="242">
      <c r="H242" s="12">
        <v>4992.0</v>
      </c>
      <c r="I242" s="39">
        <f>SUMIF(Operative_Marcello_Massimi!$A$2:$A$301, H242, Operative_Marcello_Massimi!$F$2:$F$301)</f>
        <v>160</v>
      </c>
    </row>
    <row r="243">
      <c r="H243" s="12">
        <v>2469.0</v>
      </c>
      <c r="I243" s="39">
        <f>SUMIF(Operative_Marcello_Massimi!$A$2:$A$301, H243, Operative_Marcello_Massimi!$F$2:$F$301)</f>
        <v>152</v>
      </c>
    </row>
    <row r="244">
      <c r="H244" s="12">
        <v>3969.0</v>
      </c>
      <c r="I244" s="39">
        <f>SUMIF(Operative_Marcello_Massimi!$A$2:$A$301, H244, Operative_Marcello_Massimi!$F$2:$F$301)</f>
        <v>149</v>
      </c>
    </row>
    <row r="245">
      <c r="H245" s="12">
        <v>4858.0</v>
      </c>
      <c r="I245" s="39">
        <f>SUMIF(Operative_Marcello_Massimi!$A$2:$A$301, H245, Operative_Marcello_Massimi!$F$2:$F$301)</f>
        <v>149</v>
      </c>
    </row>
    <row r="246">
      <c r="H246" s="12">
        <v>4455.0</v>
      </c>
      <c r="I246" s="39">
        <f>SUMIF(Operative_Marcello_Massimi!$A$2:$A$301, H246, Operative_Marcello_Massimi!$F$2:$F$301)</f>
        <v>137</v>
      </c>
    </row>
    <row r="247">
      <c r="H247" s="12">
        <v>4981.0</v>
      </c>
      <c r="I247" s="39">
        <f>SUMIF(Operative_Marcello_Massimi!$A$2:$A$301, H247, Operative_Marcello_Massimi!$F$2:$F$301)</f>
        <v>136</v>
      </c>
    </row>
    <row r="248">
      <c r="H248" s="12">
        <v>4012.0</v>
      </c>
      <c r="I248" s="39">
        <f>SUMIF(Operative_Marcello_Massimi!$A$2:$A$301, H248, Operative_Marcello_Massimi!$F$2:$F$301)</f>
        <v>130</v>
      </c>
    </row>
    <row r="249">
      <c r="H249" s="12">
        <v>4046.0</v>
      </c>
      <c r="I249" s="39">
        <f>SUMIF(Operative_Marcello_Massimi!$A$2:$A$301, H249, Operative_Marcello_Massimi!$F$2:$F$301)</f>
        <v>129</v>
      </c>
    </row>
    <row r="250">
      <c r="H250" s="12">
        <v>3065.0</v>
      </c>
      <c r="I250" s="39">
        <f>SUMIF(Operative_Marcello_Massimi!$A$2:$A$301, H250, Operative_Marcello_Massimi!$F$2:$F$301)</f>
        <v>127</v>
      </c>
    </row>
    <row r="251">
      <c r="H251" s="12">
        <v>5070.0</v>
      </c>
      <c r="I251" s="39">
        <f>SUMIF(Operative_Marcello_Massimi!$A$2:$A$301, H251, Operative_Marcello_Massimi!$F$2:$F$301)</f>
        <v>124</v>
      </c>
    </row>
    <row r="252">
      <c r="H252" s="12">
        <v>3033.0</v>
      </c>
      <c r="I252" s="39">
        <f>SUMIF(Operative_Marcello_Massimi!$A$2:$A$301, H252, Operative_Marcello_Massimi!$F$2:$F$301)</f>
        <v>121</v>
      </c>
    </row>
    <row r="253">
      <c r="H253" s="12">
        <v>3894.0</v>
      </c>
      <c r="I253" s="39">
        <f>SUMIF(Operative_Marcello_Massimi!$A$2:$A$301, H253, Operative_Marcello_Massimi!$F$2:$F$301)</f>
        <v>121</v>
      </c>
    </row>
    <row r="254">
      <c r="H254" s="12">
        <v>3819.0</v>
      </c>
      <c r="I254" s="39">
        <f>SUMIF(Operative_Marcello_Massimi!$A$2:$A$301, H254, Operative_Marcello_Massimi!$F$2:$F$301)</f>
        <v>118</v>
      </c>
    </row>
    <row r="255">
      <c r="H255" s="12">
        <v>5378.0</v>
      </c>
      <c r="I255" s="39">
        <f>SUMIF(Operative_Marcello_Massimi!$A$2:$A$301, H255, Operative_Marcello_Massimi!$F$2:$F$301)</f>
        <v>115</v>
      </c>
    </row>
    <row r="256">
      <c r="H256" s="12">
        <v>4619.0</v>
      </c>
      <c r="I256" s="39">
        <f>SUMIF(Operative_Marcello_Massimi!$A$2:$A$301, H256, Operative_Marcello_Massimi!$F$2:$F$301)</f>
        <v>113</v>
      </c>
    </row>
    <row r="257">
      <c r="H257" s="12">
        <v>5459.0</v>
      </c>
      <c r="I257" s="39">
        <f>SUMIF(Operative_Marcello_Massimi!$A$2:$A$301, H257, Operative_Marcello_Massimi!$F$2:$F$301)</f>
        <v>106</v>
      </c>
    </row>
    <row r="258">
      <c r="H258" s="12">
        <v>2910.0</v>
      </c>
      <c r="I258" s="39">
        <f>SUMIF(Operative_Marcello_Massimi!$A$2:$A$301, H258, Operative_Marcello_Massimi!$F$2:$F$301)</f>
        <v>105</v>
      </c>
    </row>
    <row r="259">
      <c r="H259" s="12">
        <v>3380.0</v>
      </c>
      <c r="I259" s="39">
        <f>SUMIF(Operative_Marcello_Massimi!$A$2:$A$301, H259, Operative_Marcello_Massimi!$F$2:$F$301)</f>
        <v>104</v>
      </c>
    </row>
    <row r="260">
      <c r="H260" s="12">
        <v>4940.0</v>
      </c>
      <c r="I260" s="39">
        <f>SUMIF(Operative_Marcello_Massimi!$A$2:$A$301, H260, Operative_Marcello_Massimi!$F$2:$F$301)</f>
        <v>95</v>
      </c>
    </row>
    <row r="261">
      <c r="H261" s="12">
        <v>2986.0</v>
      </c>
      <c r="I261" s="39">
        <f>SUMIF(Operative_Marcello_Massimi!$A$2:$A$301, H261, Operative_Marcello_Massimi!$F$2:$F$301)</f>
        <v>85</v>
      </c>
    </row>
    <row r="262">
      <c r="H262" s="12">
        <v>4290.0</v>
      </c>
      <c r="I262" s="39">
        <f>SUMIF(Operative_Marcello_Massimi!$A$2:$A$301, H262, Operative_Marcello_Massimi!$F$2:$F$301)</f>
        <v>83</v>
      </c>
    </row>
    <row r="263">
      <c r="H263" s="12">
        <v>4343.0</v>
      </c>
      <c r="I263" s="39">
        <f>SUMIF(Operative_Marcello_Massimi!$A$2:$A$301, H263, Operative_Marcello_Massimi!$F$2:$F$301)</f>
        <v>80</v>
      </c>
    </row>
    <row r="264">
      <c r="H264" s="12">
        <v>4074.0</v>
      </c>
      <c r="I264" s="39">
        <f>SUMIF(Operative_Marcello_Massimi!$A$2:$A$301, H264, Operative_Marcello_Massimi!$F$2:$F$301)</f>
        <v>78</v>
      </c>
    </row>
    <row r="265">
      <c r="H265" s="12">
        <v>4553.0</v>
      </c>
      <c r="I265" s="39">
        <f>SUMIF(Operative_Marcello_Massimi!$A$2:$A$301, H265, Operative_Marcello_Massimi!$F$2:$F$301)</f>
        <v>72</v>
      </c>
    </row>
    <row r="266">
      <c r="H266" s="12">
        <v>5282.0</v>
      </c>
      <c r="I266" s="39">
        <f>SUMIF(Operative_Marcello_Massimi!$A$2:$A$301, H266, Operative_Marcello_Massimi!$F$2:$F$301)</f>
        <v>68</v>
      </c>
    </row>
    <row r="267">
      <c r="H267" s="12">
        <v>2371.0</v>
      </c>
      <c r="I267" s="39">
        <f>SUMIF(Operative_Marcello_Massimi!$A$2:$A$301, H267, Operative_Marcello_Massimi!$F$2:$F$301)</f>
        <v>66</v>
      </c>
    </row>
    <row r="268">
      <c r="H268" s="12">
        <v>5523.0</v>
      </c>
      <c r="I268" s="39">
        <f>SUMIF(Operative_Marcello_Massimi!$A$2:$A$301, H268, Operative_Marcello_Massimi!$F$2:$F$301)</f>
        <v>59</v>
      </c>
    </row>
    <row r="269">
      <c r="H269" s="12">
        <v>4741.0</v>
      </c>
      <c r="I269" s="39">
        <f>SUMIF(Operative_Marcello_Massimi!$A$2:$A$301, H269, Operative_Marcello_Massimi!$F$2:$F$301)</f>
        <v>55</v>
      </c>
    </row>
    <row r="270">
      <c r="H270" s="12">
        <v>2400.0</v>
      </c>
      <c r="I270" s="39">
        <f>SUMIF(Operative_Marcello_Massimi!$A$2:$A$301, H270, Operative_Marcello_Massimi!$F$2:$F$301)</f>
        <v>54</v>
      </c>
    </row>
    <row r="271">
      <c r="H271" s="12">
        <v>2629.0</v>
      </c>
      <c r="I271" s="39">
        <f>SUMIF(Operative_Marcello_Massimi!$A$2:$A$301, H271, Operative_Marcello_Massimi!$F$2:$F$301)</f>
        <v>52</v>
      </c>
    </row>
    <row r="272">
      <c r="H272" s="12">
        <v>4353.0</v>
      </c>
      <c r="I272" s="39">
        <f>SUMIF(Operative_Marcello_Massimi!$A$2:$A$301, H272, Operative_Marcello_Massimi!$F$2:$F$301)</f>
        <v>47</v>
      </c>
    </row>
    <row r="273">
      <c r="H273" s="12">
        <v>3573.0</v>
      </c>
      <c r="I273" s="39">
        <f>SUMIF(Operative_Marcello_Massimi!$A$2:$A$301, H273, Operative_Marcello_Massimi!$F$2:$F$301)</f>
        <v>38</v>
      </c>
    </row>
    <row r="274">
      <c r="H274" s="12">
        <v>2857.0</v>
      </c>
      <c r="I274" s="39">
        <f>SUMIF(Operative_Marcello_Massimi!$A$2:$A$301, H274, Operative_Marcello_Massimi!$F$2:$F$301)</f>
        <v>37</v>
      </c>
    </row>
    <row r="275">
      <c r="H275" s="12">
        <v>3354.0</v>
      </c>
      <c r="I275" s="39">
        <f>SUMIF(Operative_Marcello_Massimi!$A$2:$A$301, H275, Operative_Marcello_Massimi!$F$2:$F$301)</f>
        <v>36</v>
      </c>
    </row>
    <row r="276">
      <c r="H276" s="12">
        <v>2677.0</v>
      </c>
      <c r="I276" s="39">
        <f>SUMIF(Operative_Marcello_Massimi!$A$2:$A$301, H276, Operative_Marcello_Massimi!$F$2:$F$301)</f>
        <v>33</v>
      </c>
    </row>
    <row r="277">
      <c r="H277" s="12">
        <v>5052.0</v>
      </c>
      <c r="I277" s="39">
        <f>SUMIF(Operative_Marcello_Massimi!$A$2:$A$301, H277, Operative_Marcello_Massimi!$F$2:$F$301)</f>
        <v>33</v>
      </c>
    </row>
    <row r="278">
      <c r="H278" s="12">
        <v>4496.0</v>
      </c>
      <c r="I278" s="39">
        <f>SUMIF(Operative_Marcello_Massimi!$A$2:$A$301, H278, Operative_Marcello_Massimi!$F$2:$F$301)</f>
        <v>28</v>
      </c>
    </row>
    <row r="279">
      <c r="H279" s="12">
        <v>5059.0</v>
      </c>
      <c r="I279" s="39">
        <f>SUMIF(Operative_Marcello_Massimi!$A$2:$A$301, H279, Operative_Marcello_Massimi!$F$2:$F$301)</f>
        <v>26</v>
      </c>
    </row>
    <row r="280">
      <c r="H280" s="12">
        <v>5057.0</v>
      </c>
      <c r="I280" s="39">
        <f>SUMIF(Operative_Marcello_Massimi!$A$2:$A$301, H280, Operative_Marcello_Massimi!$F$2:$F$301)</f>
        <v>26</v>
      </c>
    </row>
    <row r="281">
      <c r="H281" s="12">
        <v>2899.0</v>
      </c>
      <c r="I281" s="39">
        <f>SUMIF(Operative_Marcello_Massimi!$A$2:$A$301, H281, Operative_Marcello_Massimi!$F$2:$F$301)</f>
        <v>23</v>
      </c>
    </row>
    <row r="282">
      <c r="H282" s="12">
        <v>2551.0</v>
      </c>
      <c r="I282" s="39">
        <f>SUMIF(Operative_Marcello_Massimi!$A$2:$A$301, H282, Operative_Marcello_Massimi!$F$2:$F$301)</f>
        <v>20</v>
      </c>
    </row>
    <row r="283">
      <c r="H283" s="12">
        <v>2845.0</v>
      </c>
      <c r="I283" s="39">
        <f>SUMIF(Operative_Marcello_Massimi!$A$2:$A$301, H283, Operative_Marcello_Massimi!$F$2:$F$301)</f>
        <v>18</v>
      </c>
    </row>
    <row r="284">
      <c r="H284" s="12">
        <v>2419.0</v>
      </c>
      <c r="I284" s="39">
        <f>SUMIF(Operative_Marcello_Massimi!$A$2:$A$301, H284, Operative_Marcello_Massimi!$F$2:$F$301)</f>
        <v>13</v>
      </c>
    </row>
    <row r="285">
      <c r="H285" s="12">
        <v>4932.0</v>
      </c>
      <c r="I285" s="39">
        <f>SUMIF(Operative_Marcello_Massimi!$A$2:$A$301, H285, Operative_Marcello_Massimi!$F$2:$F$301)</f>
        <v>12</v>
      </c>
    </row>
    <row r="286">
      <c r="H286" s="12">
        <v>4246.0</v>
      </c>
      <c r="I286" s="39">
        <f>SUMIF(Operative_Marcello_Massimi!$A$2:$A$301, H286, Operative_Marcello_Massimi!$F$2:$F$301)</f>
        <v>8</v>
      </c>
    </row>
    <row r="289">
      <c r="M289" s="5"/>
    </row>
    <row r="290">
      <c r="M290" s="5"/>
    </row>
    <row r="291">
      <c r="M291" s="5"/>
    </row>
    <row r="292">
      <c r="M292" s="5"/>
    </row>
    <row r="293">
      <c r="M293" s="5"/>
    </row>
    <row r="294">
      <c r="M294" s="5"/>
    </row>
    <row r="295">
      <c r="M295" s="5"/>
    </row>
    <row r="296">
      <c r="M296" s="5"/>
    </row>
    <row r="297">
      <c r="M297" s="5"/>
    </row>
    <row r="298">
      <c r="M298" s="5"/>
    </row>
    <row r="299">
      <c r="M299" s="5"/>
    </row>
    <row r="300">
      <c r="M300" s="5"/>
    </row>
    <row r="301">
      <c r="M301" s="5"/>
    </row>
    <row r="302">
      <c r="M302" s="5"/>
    </row>
    <row r="303">
      <c r="M303" s="5"/>
    </row>
    <row r="304">
      <c r="M304" s="5"/>
    </row>
    <row r="305">
      <c r="M305" s="5"/>
    </row>
    <row r="306">
      <c r="M306" s="5"/>
    </row>
    <row r="307">
      <c r="M307" s="5"/>
    </row>
    <row r="308">
      <c r="M308" s="5"/>
    </row>
    <row r="309">
      <c r="M309" s="5"/>
    </row>
    <row r="310">
      <c r="M310" s="5"/>
    </row>
    <row r="311">
      <c r="M311" s="5"/>
    </row>
    <row r="312">
      <c r="M312" s="5"/>
    </row>
    <row r="313">
      <c r="M313" s="5"/>
    </row>
    <row r="314">
      <c r="M314" s="5"/>
    </row>
    <row r="315">
      <c r="M315" s="5"/>
    </row>
    <row r="316">
      <c r="M316" s="5"/>
    </row>
    <row r="317">
      <c r="M317" s="5"/>
    </row>
    <row r="318">
      <c r="M318" s="5"/>
    </row>
    <row r="319">
      <c r="M319" s="5"/>
    </row>
    <row r="320">
      <c r="M320" s="5"/>
    </row>
    <row r="321">
      <c r="M321" s="5"/>
    </row>
    <row r="322">
      <c r="M322" s="5"/>
    </row>
    <row r="323">
      <c r="M323" s="5"/>
    </row>
    <row r="324">
      <c r="M324" s="5"/>
    </row>
    <row r="325">
      <c r="M325" s="5"/>
    </row>
    <row r="326">
      <c r="M326" s="5"/>
    </row>
    <row r="327">
      <c r="M327" s="5"/>
    </row>
    <row r="328">
      <c r="M328" s="5"/>
    </row>
    <row r="329">
      <c r="M329" s="5"/>
    </row>
    <row r="330">
      <c r="M330" s="5"/>
    </row>
    <row r="331">
      <c r="M331" s="5"/>
    </row>
    <row r="332">
      <c r="M332" s="5"/>
    </row>
    <row r="333">
      <c r="M333" s="5"/>
    </row>
    <row r="334">
      <c r="M334" s="5"/>
    </row>
    <row r="335">
      <c r="M335" s="5"/>
    </row>
    <row r="336">
      <c r="M336" s="5"/>
    </row>
    <row r="337">
      <c r="M337" s="5"/>
    </row>
    <row r="338">
      <c r="M338" s="5"/>
    </row>
    <row r="339">
      <c r="M339" s="5"/>
    </row>
    <row r="340">
      <c r="M340" s="5"/>
    </row>
    <row r="341">
      <c r="M341" s="5"/>
    </row>
    <row r="342">
      <c r="M342" s="5"/>
    </row>
    <row r="343">
      <c r="M343" s="5"/>
    </row>
    <row r="344">
      <c r="M344" s="5"/>
    </row>
    <row r="345">
      <c r="M345" s="5"/>
    </row>
    <row r="346">
      <c r="M346" s="5"/>
    </row>
    <row r="347">
      <c r="M347" s="5"/>
    </row>
    <row r="348">
      <c r="M348" s="5"/>
    </row>
    <row r="349">
      <c r="M349" s="5"/>
    </row>
    <row r="350">
      <c r="M350" s="5"/>
    </row>
    <row r="351">
      <c r="M351" s="5"/>
    </row>
    <row r="352">
      <c r="M352" s="5"/>
    </row>
    <row r="353">
      <c r="M353" s="5"/>
    </row>
    <row r="354">
      <c r="M354" s="5"/>
    </row>
    <row r="355">
      <c r="M355" s="5"/>
    </row>
    <row r="356">
      <c r="M356" s="5"/>
    </row>
    <row r="357">
      <c r="M357" s="5"/>
    </row>
    <row r="358">
      <c r="M358" s="5"/>
    </row>
    <row r="359">
      <c r="M359" s="5"/>
    </row>
    <row r="360">
      <c r="M360" s="5"/>
    </row>
    <row r="361">
      <c r="M361" s="5"/>
    </row>
    <row r="362">
      <c r="M362" s="5"/>
    </row>
    <row r="363">
      <c r="M363" s="5"/>
    </row>
    <row r="364">
      <c r="M364" s="5"/>
    </row>
    <row r="365">
      <c r="M365" s="5"/>
    </row>
    <row r="366">
      <c r="M366" s="5"/>
    </row>
    <row r="367">
      <c r="M367" s="5"/>
    </row>
    <row r="368">
      <c r="M368" s="5"/>
    </row>
    <row r="369">
      <c r="M369" s="5"/>
    </row>
    <row r="370">
      <c r="M370" s="5"/>
    </row>
    <row r="371">
      <c r="M371" s="5"/>
    </row>
    <row r="372">
      <c r="M372" s="5"/>
    </row>
    <row r="373">
      <c r="M373" s="5"/>
    </row>
    <row r="374">
      <c r="M374" s="5"/>
    </row>
    <row r="375">
      <c r="M375" s="5"/>
    </row>
    <row r="376">
      <c r="M376" s="5"/>
    </row>
    <row r="377">
      <c r="M377" s="5"/>
    </row>
    <row r="378">
      <c r="M378" s="5"/>
    </row>
    <row r="379">
      <c r="M379" s="5"/>
    </row>
    <row r="380">
      <c r="M380" s="5"/>
    </row>
    <row r="381">
      <c r="M381" s="5"/>
    </row>
    <row r="382">
      <c r="M382" s="5"/>
    </row>
    <row r="383">
      <c r="M383" s="5"/>
    </row>
    <row r="384">
      <c r="M384" s="5"/>
    </row>
    <row r="385">
      <c r="M385" s="5"/>
    </row>
    <row r="386">
      <c r="M386" s="5"/>
    </row>
    <row r="387">
      <c r="M387" s="5"/>
    </row>
    <row r="388">
      <c r="M388" s="5"/>
    </row>
    <row r="389">
      <c r="M389" s="5"/>
    </row>
    <row r="390">
      <c r="M390" s="5"/>
    </row>
    <row r="391">
      <c r="M391" s="5"/>
    </row>
    <row r="392">
      <c r="M392" s="5"/>
    </row>
    <row r="393">
      <c r="M393" s="5"/>
    </row>
    <row r="394">
      <c r="M394" s="5"/>
    </row>
    <row r="395">
      <c r="M395" s="5"/>
    </row>
    <row r="396">
      <c r="M396" s="5"/>
    </row>
    <row r="397">
      <c r="M397" s="5"/>
    </row>
    <row r="398">
      <c r="M398" s="5"/>
    </row>
    <row r="399">
      <c r="M399" s="5"/>
    </row>
    <row r="400">
      <c r="M400" s="5"/>
    </row>
    <row r="401">
      <c r="M401" s="5"/>
    </row>
    <row r="402">
      <c r="M402" s="5"/>
    </row>
    <row r="403">
      <c r="M403" s="5"/>
    </row>
    <row r="404">
      <c r="M404" s="5"/>
    </row>
    <row r="405">
      <c r="M405" s="5"/>
    </row>
    <row r="406">
      <c r="M406" s="5"/>
    </row>
    <row r="407">
      <c r="M407" s="5"/>
    </row>
    <row r="408">
      <c r="M408" s="5"/>
    </row>
    <row r="409">
      <c r="M409" s="5"/>
    </row>
    <row r="410">
      <c r="M410" s="5"/>
    </row>
    <row r="411">
      <c r="M411" s="5"/>
    </row>
    <row r="412">
      <c r="M412" s="5"/>
    </row>
    <row r="413">
      <c r="M413" s="5"/>
    </row>
    <row r="414">
      <c r="M414" s="5"/>
    </row>
    <row r="415">
      <c r="M415" s="5"/>
    </row>
    <row r="416">
      <c r="M416" s="5"/>
    </row>
    <row r="417">
      <c r="M417" s="5"/>
    </row>
    <row r="418">
      <c r="M418" s="5"/>
    </row>
    <row r="419">
      <c r="M419" s="5"/>
    </row>
    <row r="420">
      <c r="M420" s="5"/>
    </row>
    <row r="421">
      <c r="M421" s="5"/>
    </row>
    <row r="422">
      <c r="M422" s="5"/>
    </row>
    <row r="423">
      <c r="M423" s="5"/>
    </row>
    <row r="424">
      <c r="M424" s="5"/>
    </row>
    <row r="425">
      <c r="M425" s="5"/>
    </row>
    <row r="426">
      <c r="M426" s="5"/>
    </row>
    <row r="427">
      <c r="M427" s="5"/>
    </row>
    <row r="428">
      <c r="M428" s="5"/>
    </row>
    <row r="429">
      <c r="M429" s="5"/>
    </row>
    <row r="430">
      <c r="M430" s="5"/>
    </row>
    <row r="431">
      <c r="M431" s="5"/>
    </row>
    <row r="432">
      <c r="M432" s="5"/>
    </row>
    <row r="433">
      <c r="M433" s="5"/>
    </row>
    <row r="434">
      <c r="M434" s="5"/>
    </row>
    <row r="435">
      <c r="M435" s="5"/>
    </row>
    <row r="436">
      <c r="M436" s="5"/>
    </row>
    <row r="437">
      <c r="M437" s="5"/>
    </row>
    <row r="438">
      <c r="M438" s="5"/>
    </row>
    <row r="439">
      <c r="M439" s="5"/>
    </row>
    <row r="440">
      <c r="M440" s="5"/>
    </row>
    <row r="441">
      <c r="M441" s="5"/>
    </row>
    <row r="442">
      <c r="M442" s="5"/>
    </row>
    <row r="443">
      <c r="M443" s="5"/>
    </row>
    <row r="444">
      <c r="M444" s="5"/>
    </row>
    <row r="445">
      <c r="M445" s="5"/>
    </row>
    <row r="446">
      <c r="M446" s="5"/>
    </row>
    <row r="447">
      <c r="M447" s="5"/>
    </row>
    <row r="448">
      <c r="M448" s="5"/>
    </row>
    <row r="449">
      <c r="M449" s="5"/>
    </row>
    <row r="450">
      <c r="M450" s="5"/>
    </row>
    <row r="451">
      <c r="M451" s="5"/>
    </row>
    <row r="452">
      <c r="M452" s="5"/>
    </row>
    <row r="453">
      <c r="M453" s="5"/>
    </row>
    <row r="454">
      <c r="M454" s="5"/>
    </row>
    <row r="455">
      <c r="M455" s="5"/>
    </row>
    <row r="456">
      <c r="M456" s="5"/>
    </row>
    <row r="457">
      <c r="M457" s="5"/>
    </row>
    <row r="458">
      <c r="M458" s="5"/>
    </row>
    <row r="459">
      <c r="M459" s="5"/>
    </row>
    <row r="460">
      <c r="M460" s="5"/>
    </row>
    <row r="461">
      <c r="M461" s="5"/>
    </row>
    <row r="462">
      <c r="M462" s="5"/>
    </row>
    <row r="463">
      <c r="M463" s="5"/>
    </row>
    <row r="464">
      <c r="M464" s="5"/>
    </row>
    <row r="465">
      <c r="M465" s="5"/>
    </row>
    <row r="466">
      <c r="M466" s="5"/>
    </row>
    <row r="467">
      <c r="M467" s="5"/>
    </row>
    <row r="468">
      <c r="M468" s="5"/>
    </row>
    <row r="469">
      <c r="M469" s="5"/>
    </row>
    <row r="470">
      <c r="M470" s="5"/>
    </row>
    <row r="471">
      <c r="M471" s="5"/>
    </row>
    <row r="472">
      <c r="M472" s="5"/>
    </row>
    <row r="473">
      <c r="M473" s="5"/>
    </row>
    <row r="474">
      <c r="M474" s="5"/>
    </row>
    <row r="475">
      <c r="M475" s="5"/>
    </row>
    <row r="476">
      <c r="M476" s="5"/>
    </row>
    <row r="477">
      <c r="M477" s="5"/>
    </row>
    <row r="478">
      <c r="M478" s="5"/>
    </row>
    <row r="479">
      <c r="M479" s="5"/>
    </row>
    <row r="480">
      <c r="M480" s="5"/>
    </row>
    <row r="481">
      <c r="M481" s="5"/>
    </row>
    <row r="482">
      <c r="M482" s="5"/>
    </row>
    <row r="483">
      <c r="M483" s="5"/>
    </row>
    <row r="484">
      <c r="M484" s="5"/>
    </row>
    <row r="485">
      <c r="M485" s="5"/>
    </row>
    <row r="486">
      <c r="M486" s="5"/>
    </row>
    <row r="487">
      <c r="M487" s="5"/>
    </row>
    <row r="488">
      <c r="M488" s="5"/>
    </row>
    <row r="489">
      <c r="M489" s="5"/>
    </row>
    <row r="490">
      <c r="M490" s="5"/>
    </row>
    <row r="491">
      <c r="M491" s="5"/>
    </row>
    <row r="492">
      <c r="M492" s="5"/>
    </row>
    <row r="493">
      <c r="M493" s="5"/>
    </row>
    <row r="494">
      <c r="M494" s="5"/>
    </row>
    <row r="495">
      <c r="M495" s="5"/>
    </row>
    <row r="496">
      <c r="M496" s="5"/>
    </row>
    <row r="497">
      <c r="M497" s="5"/>
    </row>
    <row r="498">
      <c r="M498" s="5"/>
    </row>
    <row r="499">
      <c r="M499" s="5"/>
    </row>
    <row r="500">
      <c r="M500" s="5"/>
    </row>
    <row r="501">
      <c r="M501" s="5"/>
    </row>
    <row r="502">
      <c r="M502" s="5"/>
    </row>
    <row r="503">
      <c r="M503" s="5"/>
    </row>
    <row r="504">
      <c r="M504" s="5"/>
    </row>
    <row r="505">
      <c r="M505" s="5"/>
    </row>
    <row r="506">
      <c r="M506" s="5"/>
    </row>
    <row r="507">
      <c r="M507" s="5"/>
    </row>
    <row r="508">
      <c r="M508" s="5"/>
    </row>
    <row r="509">
      <c r="M509" s="5"/>
    </row>
    <row r="510">
      <c r="M510" s="5"/>
    </row>
    <row r="511">
      <c r="M511" s="5"/>
    </row>
    <row r="512">
      <c r="M512" s="5"/>
    </row>
    <row r="513">
      <c r="M513" s="5"/>
    </row>
    <row r="514">
      <c r="M514" s="5"/>
    </row>
    <row r="515">
      <c r="M515" s="5"/>
    </row>
    <row r="516">
      <c r="M516" s="5"/>
    </row>
    <row r="517">
      <c r="M517" s="5"/>
    </row>
    <row r="518">
      <c r="M518" s="5"/>
    </row>
    <row r="519">
      <c r="M519" s="5"/>
    </row>
    <row r="520">
      <c r="M520" s="5"/>
    </row>
    <row r="521">
      <c r="M521" s="5"/>
    </row>
    <row r="522">
      <c r="M522" s="5"/>
    </row>
    <row r="523">
      <c r="M523" s="5"/>
    </row>
    <row r="524">
      <c r="M524" s="5"/>
    </row>
    <row r="525">
      <c r="M525" s="5"/>
    </row>
    <row r="526">
      <c r="M526" s="5"/>
    </row>
    <row r="527">
      <c r="M527" s="5"/>
    </row>
    <row r="528">
      <c r="M528" s="5"/>
    </row>
    <row r="529">
      <c r="M529" s="5"/>
    </row>
    <row r="530">
      <c r="M530" s="5"/>
    </row>
    <row r="531">
      <c r="M531" s="5"/>
    </row>
    <row r="532">
      <c r="M532" s="5"/>
    </row>
    <row r="533">
      <c r="M533" s="5"/>
    </row>
    <row r="534">
      <c r="M534" s="5"/>
    </row>
    <row r="535">
      <c r="M535" s="5"/>
    </row>
    <row r="536">
      <c r="M536" s="5"/>
    </row>
    <row r="537">
      <c r="M537" s="5"/>
    </row>
    <row r="538">
      <c r="M538" s="5"/>
    </row>
    <row r="539">
      <c r="M539" s="5"/>
    </row>
    <row r="540">
      <c r="M540" s="5"/>
    </row>
    <row r="541">
      <c r="M541" s="5"/>
    </row>
    <row r="542">
      <c r="M542" s="5"/>
    </row>
    <row r="543">
      <c r="M543" s="5"/>
    </row>
    <row r="544">
      <c r="M544" s="5"/>
    </row>
    <row r="545">
      <c r="M545" s="5"/>
    </row>
    <row r="546">
      <c r="M546" s="5"/>
    </row>
    <row r="547">
      <c r="M547" s="5"/>
    </row>
    <row r="548">
      <c r="M548" s="5"/>
    </row>
    <row r="549">
      <c r="M549" s="5"/>
    </row>
    <row r="550">
      <c r="M550" s="5"/>
    </row>
    <row r="551">
      <c r="M551" s="5"/>
    </row>
    <row r="552">
      <c r="M552" s="5"/>
    </row>
    <row r="553">
      <c r="M553" s="5"/>
    </row>
    <row r="554">
      <c r="M554" s="5"/>
    </row>
    <row r="555">
      <c r="M555" s="5"/>
    </row>
    <row r="556">
      <c r="M556" s="5"/>
    </row>
    <row r="557">
      <c r="M557" s="5"/>
    </row>
    <row r="558">
      <c r="M558" s="5"/>
    </row>
    <row r="559">
      <c r="M559" s="5"/>
    </row>
    <row r="560">
      <c r="M560" s="5"/>
    </row>
    <row r="561">
      <c r="M561" s="5"/>
    </row>
    <row r="562">
      <c r="M562" s="5"/>
    </row>
    <row r="563">
      <c r="M563" s="5"/>
    </row>
    <row r="564">
      <c r="M564" s="5"/>
    </row>
    <row r="565">
      <c r="M565" s="5"/>
    </row>
    <row r="566">
      <c r="M566" s="5"/>
    </row>
    <row r="567">
      <c r="M567" s="5"/>
    </row>
    <row r="568">
      <c r="M568" s="5"/>
    </row>
    <row r="569">
      <c r="M569" s="5"/>
    </row>
    <row r="570">
      <c r="M570" s="5"/>
    </row>
    <row r="571">
      <c r="M571" s="5"/>
    </row>
    <row r="572">
      <c r="M572" s="5"/>
    </row>
    <row r="573">
      <c r="M573" s="5"/>
    </row>
    <row r="574">
      <c r="M574" s="5"/>
    </row>
    <row r="575">
      <c r="M575" s="5"/>
    </row>
    <row r="576">
      <c r="M576" s="5"/>
    </row>
    <row r="577">
      <c r="M577" s="5"/>
    </row>
    <row r="578">
      <c r="M578" s="5"/>
    </row>
    <row r="579">
      <c r="M579" s="5"/>
    </row>
    <row r="580">
      <c r="M580" s="5"/>
    </row>
    <row r="581">
      <c r="M581" s="5"/>
    </row>
    <row r="582">
      <c r="M582" s="5"/>
    </row>
    <row r="583">
      <c r="M583" s="5"/>
    </row>
    <row r="584">
      <c r="M584" s="5"/>
    </row>
    <row r="585">
      <c r="M585" s="5"/>
    </row>
    <row r="586">
      <c r="M586" s="5"/>
    </row>
    <row r="587">
      <c r="M587" s="5"/>
    </row>
    <row r="588">
      <c r="M588" s="5"/>
    </row>
    <row r="589">
      <c r="M589" s="5"/>
    </row>
    <row r="590">
      <c r="M590" s="5"/>
    </row>
    <row r="591">
      <c r="M591" s="5"/>
    </row>
    <row r="592">
      <c r="M592" s="5"/>
    </row>
    <row r="593">
      <c r="M593" s="5"/>
    </row>
    <row r="594">
      <c r="M594" s="5"/>
    </row>
    <row r="595">
      <c r="M595" s="5"/>
    </row>
    <row r="596">
      <c r="M596" s="5"/>
    </row>
    <row r="597">
      <c r="M597" s="5"/>
    </row>
    <row r="598">
      <c r="M598" s="5"/>
    </row>
    <row r="599">
      <c r="M599" s="5"/>
    </row>
    <row r="600">
      <c r="M600" s="5"/>
    </row>
    <row r="601">
      <c r="M601" s="5"/>
    </row>
    <row r="602">
      <c r="M602" s="5"/>
    </row>
    <row r="603">
      <c r="M603" s="5"/>
    </row>
    <row r="604">
      <c r="M604" s="5"/>
    </row>
    <row r="605">
      <c r="M605" s="5"/>
    </row>
    <row r="606">
      <c r="M606" s="5"/>
    </row>
    <row r="607">
      <c r="M607" s="5"/>
    </row>
    <row r="608">
      <c r="M608" s="5"/>
    </row>
    <row r="609">
      <c r="M609" s="5"/>
    </row>
    <row r="610">
      <c r="M610" s="5"/>
    </row>
    <row r="611">
      <c r="M611" s="5"/>
    </row>
    <row r="612">
      <c r="M612" s="5"/>
    </row>
    <row r="613">
      <c r="M613" s="5"/>
    </row>
    <row r="614">
      <c r="M614" s="5"/>
    </row>
    <row r="615">
      <c r="M615" s="5"/>
    </row>
    <row r="616">
      <c r="M616" s="5"/>
    </row>
    <row r="617">
      <c r="M617" s="5"/>
    </row>
    <row r="618">
      <c r="M618" s="5"/>
    </row>
    <row r="619">
      <c r="M619" s="5"/>
    </row>
    <row r="620">
      <c r="M620" s="5"/>
    </row>
    <row r="621">
      <c r="M621" s="5"/>
    </row>
    <row r="622">
      <c r="M622" s="5"/>
    </row>
    <row r="623">
      <c r="M623" s="5"/>
    </row>
    <row r="624">
      <c r="M624" s="5"/>
    </row>
    <row r="625">
      <c r="M625" s="5"/>
    </row>
    <row r="626">
      <c r="M626" s="5"/>
    </row>
    <row r="627">
      <c r="M627" s="5"/>
    </row>
    <row r="628">
      <c r="M628" s="5"/>
    </row>
    <row r="629">
      <c r="M629" s="5"/>
    </row>
    <row r="630">
      <c r="M630" s="5"/>
    </row>
    <row r="631">
      <c r="M631" s="5"/>
    </row>
    <row r="632">
      <c r="M632" s="5"/>
    </row>
    <row r="633">
      <c r="M633" s="5"/>
    </row>
    <row r="634">
      <c r="M634" s="5"/>
    </row>
    <row r="635">
      <c r="M635" s="5"/>
    </row>
    <row r="636">
      <c r="M636" s="5"/>
    </row>
    <row r="637">
      <c r="M637" s="5"/>
    </row>
    <row r="638">
      <c r="M638" s="5"/>
    </row>
    <row r="639">
      <c r="M639" s="5"/>
    </row>
    <row r="640">
      <c r="M640" s="5"/>
    </row>
    <row r="641">
      <c r="M641" s="5"/>
    </row>
    <row r="642">
      <c r="M642" s="5"/>
    </row>
    <row r="643">
      <c r="M643" s="5"/>
    </row>
    <row r="644">
      <c r="M644" s="5"/>
    </row>
    <row r="645">
      <c r="M645" s="5"/>
    </row>
    <row r="646">
      <c r="M646" s="5"/>
    </row>
    <row r="647">
      <c r="M647" s="5"/>
    </row>
    <row r="648">
      <c r="M648" s="5"/>
    </row>
    <row r="649">
      <c r="M649" s="5"/>
    </row>
    <row r="650">
      <c r="M650" s="5"/>
    </row>
    <row r="651">
      <c r="M651" s="5"/>
    </row>
    <row r="652">
      <c r="M652" s="5"/>
    </row>
    <row r="653">
      <c r="M653" s="5"/>
    </row>
    <row r="654">
      <c r="M654" s="5"/>
    </row>
    <row r="655">
      <c r="M655" s="5"/>
    </row>
    <row r="656">
      <c r="M656" s="5"/>
    </row>
    <row r="657">
      <c r="M657" s="5"/>
    </row>
    <row r="658">
      <c r="M658" s="5"/>
    </row>
    <row r="659">
      <c r="M659" s="5"/>
    </row>
    <row r="660">
      <c r="M660" s="5"/>
    </row>
    <row r="661">
      <c r="M661" s="5"/>
    </row>
    <row r="662">
      <c r="M662" s="5"/>
    </row>
    <row r="663">
      <c r="M663" s="5"/>
    </row>
    <row r="664">
      <c r="M664" s="5"/>
    </row>
    <row r="665">
      <c r="M665" s="5"/>
    </row>
    <row r="666">
      <c r="M666" s="5"/>
    </row>
    <row r="667">
      <c r="M667" s="5"/>
    </row>
    <row r="668">
      <c r="M668" s="5"/>
    </row>
    <row r="669">
      <c r="M669" s="5"/>
    </row>
    <row r="670">
      <c r="M670" s="5"/>
    </row>
    <row r="671">
      <c r="M671" s="5"/>
    </row>
    <row r="672">
      <c r="M672" s="5"/>
    </row>
    <row r="673">
      <c r="M673" s="5"/>
    </row>
    <row r="674">
      <c r="M674" s="5"/>
    </row>
    <row r="675">
      <c r="M675" s="5"/>
    </row>
    <row r="676">
      <c r="M676" s="5"/>
    </row>
    <row r="677">
      <c r="M677" s="5"/>
    </row>
    <row r="678">
      <c r="M678" s="5"/>
    </row>
    <row r="679">
      <c r="M679" s="5"/>
    </row>
    <row r="680">
      <c r="M680" s="5"/>
    </row>
    <row r="681">
      <c r="M681" s="5"/>
    </row>
    <row r="682">
      <c r="M682" s="5"/>
    </row>
    <row r="683">
      <c r="M683" s="5"/>
    </row>
    <row r="684">
      <c r="M684" s="5"/>
    </row>
    <row r="685">
      <c r="M685" s="5"/>
    </row>
    <row r="686">
      <c r="M686" s="5"/>
    </row>
    <row r="687">
      <c r="M687" s="5"/>
    </row>
    <row r="688">
      <c r="M688" s="5"/>
    </row>
    <row r="689">
      <c r="M689" s="5"/>
    </row>
    <row r="690">
      <c r="M690" s="5"/>
    </row>
    <row r="691">
      <c r="M691" s="5"/>
    </row>
    <row r="692">
      <c r="M692" s="5"/>
    </row>
    <row r="693">
      <c r="M693" s="5"/>
    </row>
    <row r="694">
      <c r="M694" s="5"/>
    </row>
    <row r="695">
      <c r="M695" s="5"/>
    </row>
    <row r="696">
      <c r="M696" s="5"/>
    </row>
    <row r="697">
      <c r="M697" s="5"/>
    </row>
    <row r="698">
      <c r="M698" s="5"/>
    </row>
    <row r="699">
      <c r="M699" s="5"/>
    </row>
    <row r="700">
      <c r="M700" s="5"/>
    </row>
    <row r="701">
      <c r="M701" s="5"/>
    </row>
    <row r="702">
      <c r="M702" s="5"/>
    </row>
    <row r="703">
      <c r="M703" s="5"/>
    </row>
    <row r="704">
      <c r="M704" s="5"/>
    </row>
    <row r="705">
      <c r="M705" s="5"/>
    </row>
    <row r="706">
      <c r="M706" s="5"/>
    </row>
    <row r="707">
      <c r="M707" s="5"/>
    </row>
    <row r="708">
      <c r="M708" s="5"/>
    </row>
    <row r="709">
      <c r="M709" s="5"/>
    </row>
    <row r="710">
      <c r="M710" s="5"/>
    </row>
    <row r="711">
      <c r="M711" s="5"/>
    </row>
    <row r="712">
      <c r="M712" s="5"/>
    </row>
    <row r="713">
      <c r="M713" s="5"/>
    </row>
    <row r="714">
      <c r="M714" s="5"/>
    </row>
    <row r="715">
      <c r="M715" s="5"/>
    </row>
    <row r="716">
      <c r="M716" s="5"/>
    </row>
    <row r="717">
      <c r="M717" s="5"/>
    </row>
    <row r="718">
      <c r="M718" s="5"/>
    </row>
    <row r="719">
      <c r="M719" s="5"/>
    </row>
    <row r="720">
      <c r="M720" s="5"/>
    </row>
    <row r="721">
      <c r="M721" s="5"/>
    </row>
    <row r="722">
      <c r="M722" s="5"/>
    </row>
    <row r="723">
      <c r="M723" s="5"/>
    </row>
    <row r="724">
      <c r="M724" s="5"/>
    </row>
    <row r="725">
      <c r="M725" s="5"/>
    </row>
    <row r="726">
      <c r="M726" s="5"/>
    </row>
    <row r="727">
      <c r="M727" s="5"/>
    </row>
    <row r="728">
      <c r="M728" s="5"/>
    </row>
    <row r="729">
      <c r="M729" s="5"/>
    </row>
    <row r="730">
      <c r="M730" s="5"/>
    </row>
    <row r="731">
      <c r="M731" s="5"/>
    </row>
    <row r="732">
      <c r="M732" s="5"/>
    </row>
    <row r="733">
      <c r="M733" s="5"/>
    </row>
    <row r="734">
      <c r="M734" s="5"/>
    </row>
    <row r="735">
      <c r="M735" s="5"/>
    </row>
    <row r="736">
      <c r="M736" s="5"/>
    </row>
    <row r="737">
      <c r="M737" s="5"/>
    </row>
    <row r="738">
      <c r="M738" s="5"/>
    </row>
    <row r="739">
      <c r="M739" s="5"/>
    </row>
    <row r="740">
      <c r="M740" s="5"/>
    </row>
    <row r="741">
      <c r="M741" s="5"/>
    </row>
    <row r="742">
      <c r="M742" s="5"/>
    </row>
    <row r="743">
      <c r="M743" s="5"/>
    </row>
    <row r="744">
      <c r="M744" s="5"/>
    </row>
    <row r="745">
      <c r="M745" s="5"/>
    </row>
    <row r="746">
      <c r="M746" s="5"/>
    </row>
    <row r="747">
      <c r="M747" s="5"/>
    </row>
    <row r="748">
      <c r="M748" s="5"/>
    </row>
    <row r="749">
      <c r="M749" s="5"/>
    </row>
    <row r="750">
      <c r="M750" s="5"/>
    </row>
    <row r="751">
      <c r="M751" s="5"/>
    </row>
    <row r="752">
      <c r="M752" s="5"/>
    </row>
    <row r="753">
      <c r="M753" s="5"/>
    </row>
    <row r="754">
      <c r="M754" s="5"/>
    </row>
    <row r="755">
      <c r="M755" s="5"/>
    </row>
    <row r="756">
      <c r="M756" s="5"/>
    </row>
    <row r="757">
      <c r="M757" s="5"/>
    </row>
    <row r="758">
      <c r="M758" s="5"/>
    </row>
    <row r="759">
      <c r="M759" s="5"/>
    </row>
    <row r="760">
      <c r="M760" s="5"/>
    </row>
    <row r="761">
      <c r="M761" s="5"/>
    </row>
    <row r="762">
      <c r="M762" s="5"/>
    </row>
    <row r="763">
      <c r="M763" s="5"/>
    </row>
    <row r="764">
      <c r="M764" s="5"/>
    </row>
    <row r="765">
      <c r="M765" s="5"/>
    </row>
    <row r="766">
      <c r="M766" s="5"/>
    </row>
    <row r="767">
      <c r="M767" s="5"/>
    </row>
    <row r="768">
      <c r="M768" s="5"/>
    </row>
    <row r="769">
      <c r="M769" s="5"/>
    </row>
    <row r="770">
      <c r="M770" s="5"/>
    </row>
    <row r="771">
      <c r="M771" s="5"/>
    </row>
    <row r="772">
      <c r="M772" s="5"/>
    </row>
    <row r="773">
      <c r="M773" s="5"/>
    </row>
    <row r="774">
      <c r="M774" s="5"/>
    </row>
    <row r="775">
      <c r="M775" s="5"/>
    </row>
    <row r="776">
      <c r="M776" s="5"/>
    </row>
    <row r="777">
      <c r="M777" s="5"/>
    </row>
    <row r="778">
      <c r="M778" s="5"/>
    </row>
    <row r="779">
      <c r="M779" s="5"/>
    </row>
    <row r="780">
      <c r="M780" s="5"/>
    </row>
    <row r="781">
      <c r="M781" s="5"/>
    </row>
    <row r="782">
      <c r="M782" s="5"/>
    </row>
    <row r="783">
      <c r="M783" s="5"/>
    </row>
    <row r="784">
      <c r="M784" s="5"/>
    </row>
    <row r="785">
      <c r="M785" s="5"/>
    </row>
    <row r="786">
      <c r="M786" s="5"/>
    </row>
    <row r="787">
      <c r="M787" s="5"/>
    </row>
    <row r="788">
      <c r="M788" s="5"/>
    </row>
    <row r="789">
      <c r="M789" s="5"/>
    </row>
    <row r="790">
      <c r="M790" s="5"/>
    </row>
    <row r="791">
      <c r="M791" s="5"/>
    </row>
    <row r="792">
      <c r="M792" s="5"/>
    </row>
    <row r="793">
      <c r="M793" s="5"/>
    </row>
    <row r="794">
      <c r="M794" s="5"/>
    </row>
    <row r="795">
      <c r="M795" s="5"/>
    </row>
    <row r="796">
      <c r="M796" s="5"/>
    </row>
    <row r="797">
      <c r="M797" s="5"/>
    </row>
    <row r="798">
      <c r="M798" s="5"/>
    </row>
    <row r="799">
      <c r="M799" s="5"/>
    </row>
    <row r="800">
      <c r="M800" s="5"/>
    </row>
    <row r="801">
      <c r="M801" s="5"/>
    </row>
    <row r="802">
      <c r="M802" s="5"/>
    </row>
    <row r="803">
      <c r="M803" s="5"/>
    </row>
    <row r="804">
      <c r="M804" s="5"/>
    </row>
    <row r="805">
      <c r="M805" s="5"/>
    </row>
    <row r="806">
      <c r="M806" s="5"/>
    </row>
    <row r="807">
      <c r="M807" s="5"/>
    </row>
    <row r="808">
      <c r="M808" s="5"/>
    </row>
    <row r="809">
      <c r="M809" s="5"/>
    </row>
    <row r="810">
      <c r="M810" s="5"/>
    </row>
    <row r="811">
      <c r="M811" s="5"/>
    </row>
    <row r="812">
      <c r="M812" s="5"/>
    </row>
    <row r="813">
      <c r="M813" s="5"/>
    </row>
    <row r="814">
      <c r="M814" s="5"/>
    </row>
    <row r="815">
      <c r="M815" s="5"/>
    </row>
    <row r="816">
      <c r="M816" s="5"/>
    </row>
    <row r="817">
      <c r="M817" s="5"/>
    </row>
    <row r="818">
      <c r="M818" s="5"/>
    </row>
    <row r="819">
      <c r="M819" s="5"/>
    </row>
    <row r="820">
      <c r="M820" s="5"/>
    </row>
    <row r="821">
      <c r="M821" s="5"/>
    </row>
    <row r="822">
      <c r="M822" s="5"/>
    </row>
    <row r="823">
      <c r="M823" s="5"/>
    </row>
    <row r="824">
      <c r="M824" s="5"/>
    </row>
    <row r="825">
      <c r="M825" s="5"/>
    </row>
    <row r="826">
      <c r="M826" s="5"/>
    </row>
    <row r="827">
      <c r="M827" s="5"/>
    </row>
    <row r="828">
      <c r="M828" s="5"/>
    </row>
    <row r="829">
      <c r="M829" s="5"/>
    </row>
    <row r="830">
      <c r="M830" s="5"/>
    </row>
    <row r="831">
      <c r="M831" s="5"/>
    </row>
    <row r="832">
      <c r="M832" s="5"/>
    </row>
    <row r="833">
      <c r="M833" s="5"/>
    </row>
    <row r="834">
      <c r="M834" s="5"/>
    </row>
    <row r="835">
      <c r="M835" s="5"/>
    </row>
    <row r="836">
      <c r="M836" s="5"/>
    </row>
    <row r="837">
      <c r="M837" s="5"/>
    </row>
    <row r="838">
      <c r="M838" s="5"/>
    </row>
    <row r="839">
      <c r="M839" s="5"/>
    </row>
    <row r="840">
      <c r="M840" s="5"/>
    </row>
    <row r="841">
      <c r="M841" s="5"/>
    </row>
    <row r="842">
      <c r="M842" s="5"/>
    </row>
    <row r="843">
      <c r="M843" s="5"/>
    </row>
    <row r="844">
      <c r="M844" s="5"/>
    </row>
    <row r="845">
      <c r="M845" s="5"/>
    </row>
    <row r="846">
      <c r="M846" s="5"/>
    </row>
    <row r="847">
      <c r="M847" s="5"/>
    </row>
    <row r="848">
      <c r="M848" s="5"/>
    </row>
    <row r="849">
      <c r="M849" s="5"/>
    </row>
    <row r="850">
      <c r="M850" s="5"/>
    </row>
    <row r="851">
      <c r="M851" s="5"/>
    </row>
    <row r="852">
      <c r="M852" s="5"/>
    </row>
    <row r="853">
      <c r="M853" s="5"/>
    </row>
    <row r="854">
      <c r="M854" s="5"/>
    </row>
    <row r="855">
      <c r="M855" s="5"/>
    </row>
    <row r="856">
      <c r="M856" s="5"/>
    </row>
    <row r="857">
      <c r="M857" s="5"/>
    </row>
    <row r="858">
      <c r="M858" s="5"/>
    </row>
    <row r="859">
      <c r="M859" s="5"/>
    </row>
    <row r="860">
      <c r="M860" s="5"/>
    </row>
    <row r="861">
      <c r="M861" s="5"/>
    </row>
    <row r="862">
      <c r="M862" s="5"/>
    </row>
    <row r="863">
      <c r="M863" s="5"/>
    </row>
    <row r="864">
      <c r="M864" s="5"/>
    </row>
    <row r="865">
      <c r="M865" s="5"/>
    </row>
    <row r="866">
      <c r="M866" s="5"/>
    </row>
    <row r="867">
      <c r="M867" s="5"/>
    </row>
    <row r="868">
      <c r="M868" s="5"/>
    </row>
    <row r="869">
      <c r="M869" s="5"/>
    </row>
    <row r="870">
      <c r="M870" s="5"/>
    </row>
    <row r="871">
      <c r="M871" s="5"/>
    </row>
    <row r="872">
      <c r="M872" s="5"/>
    </row>
    <row r="873">
      <c r="M873" s="5"/>
    </row>
    <row r="874">
      <c r="M874" s="5"/>
    </row>
    <row r="875">
      <c r="M875" s="5"/>
    </row>
    <row r="876">
      <c r="M876" s="5"/>
    </row>
    <row r="877">
      <c r="M877" s="5"/>
    </row>
    <row r="878">
      <c r="M878" s="5"/>
    </row>
    <row r="879">
      <c r="M879" s="5"/>
    </row>
    <row r="880">
      <c r="M880" s="5"/>
    </row>
    <row r="881">
      <c r="M881" s="5"/>
    </row>
    <row r="882">
      <c r="M882" s="5"/>
    </row>
    <row r="883">
      <c r="M883" s="5"/>
    </row>
    <row r="884">
      <c r="M884" s="5"/>
    </row>
    <row r="885">
      <c r="M885" s="5"/>
    </row>
    <row r="886">
      <c r="M886" s="5"/>
    </row>
    <row r="887">
      <c r="M887" s="5"/>
    </row>
    <row r="888">
      <c r="M888" s="5"/>
    </row>
    <row r="889">
      <c r="M889" s="5"/>
    </row>
    <row r="890">
      <c r="M890" s="5"/>
    </row>
    <row r="891">
      <c r="M891" s="5"/>
    </row>
    <row r="892">
      <c r="M892" s="5"/>
    </row>
    <row r="893">
      <c r="M893" s="5"/>
    </row>
    <row r="894">
      <c r="M894" s="5"/>
    </row>
    <row r="895">
      <c r="M895" s="5"/>
    </row>
    <row r="896">
      <c r="M896" s="5"/>
    </row>
    <row r="897">
      <c r="M897" s="5"/>
    </row>
    <row r="898">
      <c r="M898" s="5"/>
    </row>
    <row r="899">
      <c r="M899" s="5"/>
    </row>
    <row r="900">
      <c r="M900" s="5"/>
    </row>
    <row r="901">
      <c r="M901" s="5"/>
    </row>
    <row r="902">
      <c r="M902" s="5"/>
    </row>
    <row r="903">
      <c r="M903" s="5"/>
    </row>
    <row r="904">
      <c r="M904" s="5"/>
    </row>
    <row r="905">
      <c r="M905" s="5"/>
    </row>
    <row r="906">
      <c r="M906" s="5"/>
    </row>
    <row r="907">
      <c r="M907" s="5"/>
    </row>
    <row r="908">
      <c r="M908" s="5"/>
    </row>
    <row r="909">
      <c r="M909" s="5"/>
    </row>
    <row r="910">
      <c r="M910" s="5"/>
    </row>
    <row r="911">
      <c r="M911" s="5"/>
    </row>
    <row r="912">
      <c r="M912" s="5"/>
    </row>
    <row r="913">
      <c r="M913" s="5"/>
    </row>
    <row r="914">
      <c r="M914" s="5"/>
    </row>
    <row r="915">
      <c r="M915" s="5"/>
    </row>
    <row r="916">
      <c r="M916" s="5"/>
    </row>
    <row r="917">
      <c r="M917" s="5"/>
    </row>
    <row r="918">
      <c r="M918" s="5"/>
    </row>
    <row r="919">
      <c r="M919" s="5"/>
    </row>
    <row r="920">
      <c r="M920" s="5"/>
    </row>
    <row r="921">
      <c r="M921" s="5"/>
    </row>
    <row r="922">
      <c r="M922" s="5"/>
    </row>
    <row r="923">
      <c r="M923" s="5"/>
    </row>
    <row r="924">
      <c r="M924" s="5"/>
    </row>
    <row r="925">
      <c r="M925" s="5"/>
    </row>
    <row r="926">
      <c r="M926" s="5"/>
    </row>
    <row r="927">
      <c r="M927" s="5"/>
    </row>
    <row r="928">
      <c r="M928" s="5"/>
    </row>
    <row r="929">
      <c r="M929" s="5"/>
    </row>
    <row r="930">
      <c r="M930" s="5"/>
    </row>
    <row r="931">
      <c r="M931" s="5"/>
    </row>
    <row r="932">
      <c r="M932" s="5"/>
    </row>
    <row r="933">
      <c r="M933" s="5"/>
    </row>
    <row r="934">
      <c r="M934" s="5"/>
    </row>
    <row r="935">
      <c r="M935" s="5"/>
    </row>
    <row r="936">
      <c r="M936" s="5"/>
    </row>
    <row r="937">
      <c r="M937" s="5"/>
    </row>
    <row r="938">
      <c r="M938" s="5"/>
    </row>
    <row r="939">
      <c r="M939" s="5"/>
    </row>
    <row r="940">
      <c r="M940" s="5"/>
    </row>
    <row r="941">
      <c r="M941" s="5"/>
    </row>
    <row r="942">
      <c r="M942" s="5"/>
    </row>
    <row r="943">
      <c r="M943" s="5"/>
    </row>
    <row r="944">
      <c r="M944" s="5"/>
    </row>
    <row r="945">
      <c r="M945" s="5"/>
    </row>
    <row r="946">
      <c r="M946" s="5"/>
    </row>
    <row r="947">
      <c r="M947" s="5"/>
    </row>
    <row r="948">
      <c r="M948" s="5"/>
    </row>
    <row r="949">
      <c r="M949" s="5"/>
    </row>
    <row r="950">
      <c r="M950" s="5"/>
    </row>
    <row r="951">
      <c r="M951" s="5"/>
    </row>
    <row r="952">
      <c r="M952" s="5"/>
    </row>
    <row r="953">
      <c r="M953" s="5"/>
    </row>
    <row r="954">
      <c r="M954" s="5"/>
    </row>
    <row r="955">
      <c r="M955" s="5"/>
    </row>
    <row r="956">
      <c r="M956" s="5"/>
    </row>
    <row r="957">
      <c r="M957" s="5"/>
    </row>
    <row r="958">
      <c r="M958" s="5"/>
    </row>
    <row r="959">
      <c r="M959" s="5"/>
    </row>
    <row r="960">
      <c r="M960" s="5"/>
    </row>
    <row r="961">
      <c r="M961" s="5"/>
    </row>
    <row r="962">
      <c r="M962" s="5"/>
    </row>
    <row r="963">
      <c r="M963" s="5"/>
    </row>
    <row r="964">
      <c r="M964" s="5"/>
    </row>
    <row r="965">
      <c r="M965" s="5"/>
    </row>
    <row r="966">
      <c r="M966" s="5"/>
    </row>
    <row r="967">
      <c r="M967" s="5"/>
    </row>
    <row r="968">
      <c r="M968" s="5"/>
    </row>
    <row r="969">
      <c r="M969" s="5"/>
    </row>
    <row r="970">
      <c r="M970" s="5"/>
    </row>
    <row r="971">
      <c r="M971" s="5"/>
    </row>
    <row r="972">
      <c r="M972" s="5"/>
    </row>
    <row r="973">
      <c r="M973" s="5"/>
    </row>
    <row r="974">
      <c r="M974" s="5"/>
    </row>
    <row r="975">
      <c r="M975" s="5"/>
    </row>
    <row r="976">
      <c r="M976" s="5"/>
    </row>
    <row r="977">
      <c r="M977" s="5"/>
    </row>
    <row r="978">
      <c r="M978" s="5"/>
    </row>
    <row r="979">
      <c r="M979" s="5"/>
    </row>
    <row r="980">
      <c r="M980" s="5"/>
    </row>
    <row r="981">
      <c r="M981" s="5"/>
    </row>
    <row r="982">
      <c r="M982" s="5"/>
    </row>
    <row r="983">
      <c r="M983" s="5"/>
    </row>
    <row r="984">
      <c r="M984" s="5"/>
    </row>
    <row r="985">
      <c r="M985" s="5"/>
    </row>
    <row r="986">
      <c r="M986" s="5"/>
    </row>
    <row r="987">
      <c r="M987" s="5"/>
    </row>
    <row r="988">
      <c r="M988" s="5"/>
    </row>
    <row r="989">
      <c r="M989" s="5"/>
    </row>
    <row r="990">
      <c r="M990" s="5"/>
    </row>
    <row r="991">
      <c r="M991" s="5"/>
    </row>
    <row r="992">
      <c r="M992" s="5"/>
    </row>
    <row r="993">
      <c r="M993" s="5"/>
    </row>
    <row r="994">
      <c r="M994" s="5"/>
    </row>
    <row r="995">
      <c r="M995" s="5"/>
    </row>
    <row r="996">
      <c r="M996" s="5"/>
    </row>
    <row r="997">
      <c r="M997" s="5"/>
    </row>
    <row r="998">
      <c r="M998" s="5"/>
    </row>
    <row r="999">
      <c r="M999" s="5"/>
    </row>
    <row r="1000">
      <c r="M1000" s="5"/>
    </row>
    <row r="1001">
      <c r="M1001" s="5"/>
    </row>
    <row r="1002">
      <c r="M1002" s="5"/>
    </row>
    <row r="1003">
      <c r="M1003" s="5"/>
    </row>
    <row r="1004">
      <c r="M1004" s="5"/>
    </row>
    <row r="1005">
      <c r="M1005" s="5"/>
    </row>
    <row r="1006">
      <c r="M1006" s="5"/>
    </row>
    <row r="1007">
      <c r="M1007" s="5"/>
    </row>
    <row r="1008">
      <c r="M1008" s="5"/>
    </row>
    <row r="1009">
      <c r="M1009" s="5"/>
    </row>
    <row r="1010">
      <c r="M1010" s="5"/>
    </row>
    <row r="1011">
      <c r="M1011" s="5"/>
    </row>
    <row r="1012">
      <c r="M1012" s="5"/>
    </row>
    <row r="1013">
      <c r="M1013" s="5"/>
    </row>
    <row r="1014">
      <c r="M1014" s="5"/>
    </row>
    <row r="1015">
      <c r="M1015" s="5"/>
    </row>
    <row r="1016">
      <c r="M1016" s="5"/>
    </row>
    <row r="1017">
      <c r="M1017" s="5"/>
    </row>
    <row r="1018">
      <c r="M1018" s="5"/>
    </row>
    <row r="1019">
      <c r="M1019" s="5"/>
    </row>
    <row r="1020">
      <c r="M1020" s="5"/>
    </row>
    <row r="1021">
      <c r="M1021" s="5"/>
    </row>
    <row r="1022">
      <c r="M1022" s="5"/>
    </row>
    <row r="1023">
      <c r="M1023" s="5"/>
    </row>
    <row r="1024">
      <c r="M1024" s="5"/>
    </row>
    <row r="1025">
      <c r="M1025" s="5"/>
    </row>
    <row r="1026">
      <c r="M1026" s="5"/>
    </row>
    <row r="1027">
      <c r="M1027" s="5"/>
    </row>
    <row r="1028">
      <c r="M1028" s="5"/>
    </row>
    <row r="1029">
      <c r="M1029" s="5"/>
    </row>
    <row r="1030">
      <c r="M1030" s="5"/>
    </row>
    <row r="1031">
      <c r="M1031" s="5"/>
    </row>
    <row r="1032">
      <c r="M1032" s="5"/>
    </row>
    <row r="1033">
      <c r="M1033" s="5"/>
    </row>
    <row r="1034">
      <c r="M1034" s="5"/>
    </row>
    <row r="1035">
      <c r="M1035" s="5"/>
    </row>
    <row r="1036">
      <c r="M1036" s="5"/>
    </row>
    <row r="1037">
      <c r="M1037" s="5"/>
    </row>
    <row r="1038">
      <c r="M1038" s="5"/>
    </row>
    <row r="1039">
      <c r="M1039" s="5"/>
    </row>
    <row r="1040">
      <c r="M1040" s="5"/>
    </row>
    <row r="1041">
      <c r="M1041" s="5"/>
    </row>
    <row r="1042">
      <c r="M1042" s="5"/>
    </row>
    <row r="1043">
      <c r="M1043" s="5"/>
    </row>
    <row r="1044">
      <c r="M1044" s="5"/>
    </row>
    <row r="1045">
      <c r="M1045" s="5"/>
    </row>
    <row r="1046">
      <c r="M1046" s="5"/>
    </row>
    <row r="1047">
      <c r="M1047" s="5"/>
    </row>
    <row r="1048">
      <c r="M1048" s="5"/>
    </row>
    <row r="1049">
      <c r="M1049" s="5"/>
    </row>
    <row r="1050">
      <c r="M1050" s="5"/>
    </row>
    <row r="1051">
      <c r="M1051" s="5"/>
    </row>
    <row r="1052">
      <c r="M1052" s="5"/>
    </row>
    <row r="1053">
      <c r="M1053" s="5"/>
    </row>
    <row r="1054">
      <c r="M1054" s="5"/>
    </row>
    <row r="1055">
      <c r="M1055" s="5"/>
    </row>
    <row r="1056">
      <c r="M1056" s="5"/>
    </row>
    <row r="1057">
      <c r="M1057" s="5"/>
    </row>
    <row r="1058">
      <c r="M1058" s="5"/>
    </row>
    <row r="1059">
      <c r="M1059" s="5"/>
    </row>
    <row r="1060">
      <c r="M1060" s="5"/>
    </row>
    <row r="1061">
      <c r="M1061" s="5"/>
    </row>
    <row r="1062">
      <c r="M1062" s="5"/>
    </row>
    <row r="1063">
      <c r="M1063" s="5"/>
    </row>
    <row r="1064">
      <c r="M1064" s="5"/>
    </row>
    <row r="1065">
      <c r="M1065" s="5"/>
    </row>
    <row r="1066">
      <c r="M1066" s="5"/>
    </row>
    <row r="1067">
      <c r="M1067" s="5"/>
    </row>
    <row r="1068">
      <c r="M1068" s="5"/>
    </row>
    <row r="1069">
      <c r="M1069" s="5"/>
    </row>
    <row r="1070">
      <c r="M1070" s="5"/>
    </row>
    <row r="1071">
      <c r="M1071" s="5"/>
    </row>
    <row r="1072">
      <c r="M1072" s="5"/>
    </row>
    <row r="1073">
      <c r="M1073" s="5"/>
    </row>
    <row r="1074">
      <c r="M1074" s="5"/>
    </row>
    <row r="1075">
      <c r="M1075" s="5"/>
    </row>
    <row r="1076">
      <c r="M1076" s="5"/>
    </row>
    <row r="1077">
      <c r="M1077" s="5"/>
    </row>
    <row r="1078">
      <c r="M1078" s="5"/>
    </row>
    <row r="1079">
      <c r="M1079" s="5"/>
    </row>
    <row r="1080">
      <c r="M1080" s="5"/>
    </row>
    <row r="1081">
      <c r="M1081" s="5"/>
    </row>
    <row r="1082">
      <c r="M1082" s="5"/>
    </row>
    <row r="1083">
      <c r="M1083" s="5"/>
    </row>
    <row r="1084">
      <c r="M1084" s="5"/>
    </row>
    <row r="1085">
      <c r="M1085" s="5"/>
    </row>
    <row r="1086">
      <c r="M1086" s="5"/>
    </row>
    <row r="1087">
      <c r="M1087" s="5"/>
    </row>
    <row r="1088">
      <c r="M1088" s="5"/>
    </row>
    <row r="1089">
      <c r="M1089" s="5"/>
    </row>
    <row r="1090">
      <c r="M1090" s="5"/>
    </row>
    <row r="1091">
      <c r="M1091" s="5"/>
    </row>
    <row r="1092">
      <c r="M1092" s="5"/>
    </row>
    <row r="1093">
      <c r="M1093" s="5"/>
    </row>
    <row r="1094">
      <c r="M1094" s="5"/>
    </row>
    <row r="1095">
      <c r="M1095" s="5"/>
    </row>
    <row r="1096">
      <c r="M1096" s="5"/>
    </row>
    <row r="1097">
      <c r="M1097" s="5"/>
    </row>
    <row r="1098">
      <c r="M1098" s="5"/>
    </row>
    <row r="1099">
      <c r="M1099" s="5"/>
    </row>
    <row r="1100">
      <c r="M1100" s="5"/>
    </row>
    <row r="1101">
      <c r="M1101" s="5"/>
    </row>
    <row r="1102">
      <c r="M1102" s="5"/>
    </row>
    <row r="1103">
      <c r="M1103" s="5"/>
    </row>
    <row r="1104">
      <c r="M1104" s="5"/>
    </row>
    <row r="1105">
      <c r="M1105" s="5"/>
    </row>
    <row r="1106">
      <c r="M1106" s="5"/>
    </row>
    <row r="1107">
      <c r="M1107" s="5"/>
    </row>
    <row r="1108">
      <c r="M1108" s="5"/>
    </row>
    <row r="1109">
      <c r="M1109" s="5"/>
    </row>
    <row r="1110">
      <c r="M1110" s="5"/>
    </row>
    <row r="1111">
      <c r="M1111" s="5"/>
    </row>
    <row r="1112">
      <c r="M1112" s="5"/>
    </row>
    <row r="1113">
      <c r="M1113" s="5"/>
    </row>
    <row r="1114">
      <c r="M1114" s="5"/>
    </row>
    <row r="1115">
      <c r="M1115" s="5"/>
    </row>
    <row r="1116">
      <c r="M1116" s="5"/>
    </row>
    <row r="1117">
      <c r="M1117" s="5"/>
    </row>
    <row r="1118">
      <c r="M1118" s="5"/>
    </row>
    <row r="1119">
      <c r="M1119" s="5"/>
    </row>
    <row r="1120">
      <c r="M1120" s="5"/>
    </row>
    <row r="1121">
      <c r="M1121" s="5"/>
    </row>
    <row r="1122">
      <c r="M1122" s="5"/>
    </row>
    <row r="1123">
      <c r="M1123" s="5"/>
    </row>
    <row r="1124">
      <c r="M1124" s="5"/>
    </row>
    <row r="1125">
      <c r="M1125" s="5"/>
    </row>
    <row r="1126">
      <c r="M1126" s="5"/>
    </row>
    <row r="1127">
      <c r="M1127" s="5"/>
    </row>
    <row r="1128">
      <c r="M1128" s="5"/>
    </row>
    <row r="1129">
      <c r="M1129" s="5"/>
    </row>
    <row r="1130">
      <c r="M1130" s="5"/>
    </row>
    <row r="1131">
      <c r="M1131" s="5"/>
    </row>
    <row r="1132">
      <c r="M1132" s="5"/>
    </row>
    <row r="1133">
      <c r="M1133" s="5"/>
    </row>
    <row r="1134">
      <c r="M1134" s="5"/>
    </row>
    <row r="1135">
      <c r="M1135" s="5"/>
    </row>
    <row r="1136">
      <c r="M1136" s="5"/>
    </row>
    <row r="1137">
      <c r="M1137" s="5"/>
    </row>
    <row r="1138">
      <c r="M1138" s="5"/>
    </row>
    <row r="1139">
      <c r="M1139" s="5"/>
    </row>
    <row r="1140">
      <c r="M1140" s="5"/>
    </row>
    <row r="1141">
      <c r="M1141" s="5"/>
    </row>
    <row r="1142">
      <c r="M1142" s="5"/>
    </row>
    <row r="1143">
      <c r="M1143" s="5"/>
    </row>
    <row r="1144">
      <c r="M1144" s="5"/>
    </row>
    <row r="1145">
      <c r="M1145" s="5"/>
    </row>
    <row r="1146">
      <c r="M1146" s="5"/>
    </row>
    <row r="1147">
      <c r="M1147" s="5"/>
    </row>
    <row r="1148">
      <c r="M1148" s="5"/>
    </row>
    <row r="1149">
      <c r="M1149" s="5"/>
    </row>
    <row r="1150">
      <c r="M1150" s="5"/>
    </row>
    <row r="1151">
      <c r="M1151" s="5"/>
    </row>
    <row r="1152">
      <c r="M1152" s="5"/>
    </row>
    <row r="1153">
      <c r="M1153" s="5"/>
    </row>
    <row r="1154">
      <c r="M1154" s="5"/>
    </row>
    <row r="1155">
      <c r="M1155" s="5"/>
    </row>
    <row r="1156">
      <c r="M1156" s="5"/>
    </row>
    <row r="1157">
      <c r="M1157" s="5"/>
    </row>
    <row r="1158">
      <c r="M1158" s="5"/>
    </row>
    <row r="1159">
      <c r="M1159" s="5"/>
    </row>
    <row r="1160">
      <c r="M1160" s="5"/>
    </row>
    <row r="1161">
      <c r="M1161" s="5"/>
    </row>
    <row r="1162">
      <c r="M1162" s="5"/>
    </row>
    <row r="1163">
      <c r="M1163" s="5"/>
    </row>
    <row r="1164">
      <c r="M1164" s="5"/>
    </row>
    <row r="1165">
      <c r="M1165" s="5"/>
    </row>
    <row r="1166">
      <c r="M1166" s="5"/>
    </row>
    <row r="1167">
      <c r="M1167" s="5"/>
    </row>
    <row r="1168">
      <c r="M1168" s="5"/>
    </row>
    <row r="1169">
      <c r="M1169" s="5"/>
    </row>
    <row r="1170">
      <c r="M1170" s="5"/>
    </row>
    <row r="1171">
      <c r="M1171" s="5"/>
    </row>
    <row r="1172">
      <c r="M1172" s="5"/>
    </row>
    <row r="1173">
      <c r="M1173" s="5"/>
    </row>
    <row r="1174">
      <c r="M1174" s="5"/>
    </row>
    <row r="1175">
      <c r="M1175" s="5"/>
    </row>
    <row r="1176">
      <c r="M1176" s="5"/>
    </row>
    <row r="1177">
      <c r="M1177" s="5"/>
    </row>
    <row r="1178">
      <c r="M1178" s="5"/>
    </row>
    <row r="1179">
      <c r="M1179" s="5"/>
    </row>
    <row r="1180">
      <c r="M1180" s="5"/>
    </row>
    <row r="1181">
      <c r="M1181" s="5"/>
    </row>
    <row r="1182">
      <c r="M1182" s="5"/>
    </row>
    <row r="1183">
      <c r="M1183" s="5"/>
    </row>
    <row r="1184">
      <c r="M1184" s="5"/>
    </row>
    <row r="1185">
      <c r="M1185" s="5"/>
    </row>
    <row r="1186">
      <c r="M1186" s="5"/>
    </row>
    <row r="1187">
      <c r="M1187" s="5"/>
    </row>
    <row r="1188">
      <c r="M1188" s="5"/>
    </row>
    <row r="1189">
      <c r="M1189" s="5"/>
    </row>
    <row r="1190">
      <c r="M1190" s="5"/>
    </row>
    <row r="1191">
      <c r="M1191" s="5"/>
    </row>
    <row r="1192">
      <c r="M1192" s="5"/>
    </row>
    <row r="1193">
      <c r="M1193" s="5"/>
    </row>
    <row r="1194">
      <c r="M1194" s="5"/>
    </row>
    <row r="1195">
      <c r="M1195" s="5"/>
    </row>
    <row r="1196">
      <c r="M1196" s="5"/>
    </row>
    <row r="1197">
      <c r="M1197" s="5"/>
    </row>
    <row r="1198">
      <c r="M1198" s="5"/>
    </row>
    <row r="1199">
      <c r="M1199" s="5"/>
    </row>
    <row r="1200">
      <c r="M1200" s="5"/>
    </row>
    <row r="1201">
      <c r="M1201" s="5"/>
    </row>
    <row r="1202">
      <c r="M1202" s="5"/>
    </row>
    <row r="1203">
      <c r="M1203" s="5"/>
    </row>
    <row r="1204">
      <c r="M1204" s="5"/>
    </row>
    <row r="1205">
      <c r="M1205" s="5"/>
    </row>
    <row r="1206">
      <c r="M1206" s="5"/>
    </row>
    <row r="1207">
      <c r="M1207" s="5"/>
    </row>
    <row r="1208">
      <c r="M1208" s="5"/>
    </row>
    <row r="1209">
      <c r="M1209" s="5"/>
    </row>
    <row r="1210">
      <c r="M1210" s="5"/>
    </row>
    <row r="1211">
      <c r="M1211" s="5"/>
    </row>
    <row r="1212">
      <c r="M1212" s="5"/>
    </row>
    <row r="1213">
      <c r="M1213" s="5"/>
    </row>
    <row r="1214">
      <c r="M1214" s="5"/>
    </row>
    <row r="1215">
      <c r="M1215" s="5"/>
    </row>
    <row r="1216">
      <c r="M1216" s="5"/>
    </row>
    <row r="1217">
      <c r="M1217" s="5"/>
    </row>
    <row r="1218">
      <c r="M1218" s="5"/>
    </row>
    <row r="1219">
      <c r="M1219" s="5"/>
    </row>
    <row r="1220">
      <c r="M1220" s="5"/>
    </row>
    <row r="1221">
      <c r="M1221" s="5"/>
    </row>
    <row r="1222">
      <c r="M1222" s="5"/>
    </row>
    <row r="1223">
      <c r="M1223" s="5"/>
    </row>
    <row r="1224">
      <c r="M1224" s="5"/>
    </row>
    <row r="1225">
      <c r="M1225" s="5"/>
    </row>
    <row r="1226">
      <c r="M1226" s="5"/>
    </row>
    <row r="1227">
      <c r="M1227" s="5"/>
    </row>
    <row r="1228">
      <c r="M1228" s="5"/>
    </row>
    <row r="1229">
      <c r="M1229" s="5"/>
    </row>
    <row r="1230">
      <c r="M1230" s="5"/>
    </row>
    <row r="1231">
      <c r="M1231" s="5"/>
    </row>
    <row r="1232">
      <c r="M1232" s="5"/>
    </row>
    <row r="1233">
      <c r="M1233" s="5"/>
    </row>
    <row r="1234">
      <c r="M1234" s="5"/>
    </row>
    <row r="1235">
      <c r="M1235" s="5"/>
    </row>
    <row r="1236">
      <c r="M1236" s="5"/>
    </row>
    <row r="1237">
      <c r="M1237" s="5"/>
    </row>
    <row r="1238">
      <c r="M1238" s="5"/>
    </row>
    <row r="1239">
      <c r="M1239" s="5"/>
    </row>
    <row r="1240">
      <c r="M1240" s="5"/>
    </row>
    <row r="1241">
      <c r="M1241" s="5"/>
    </row>
    <row r="1242">
      <c r="M1242" s="5"/>
    </row>
    <row r="1243">
      <c r="M1243" s="5"/>
    </row>
    <row r="1244">
      <c r="M1244" s="5"/>
    </row>
    <row r="1245">
      <c r="M1245" s="5"/>
    </row>
    <row r="1246">
      <c r="M1246" s="5"/>
    </row>
    <row r="1247">
      <c r="M1247" s="5"/>
    </row>
    <row r="1248">
      <c r="M1248" s="5"/>
    </row>
    <row r="1249">
      <c r="M1249" s="5"/>
    </row>
    <row r="1250">
      <c r="M1250" s="5"/>
    </row>
    <row r="1251">
      <c r="M1251" s="5"/>
    </row>
    <row r="1252">
      <c r="M1252" s="5"/>
    </row>
    <row r="1253">
      <c r="M1253" s="5"/>
    </row>
    <row r="1254">
      <c r="M1254" s="5"/>
    </row>
    <row r="1255">
      <c r="M1255" s="5"/>
    </row>
    <row r="1256">
      <c r="M1256" s="5"/>
    </row>
    <row r="1257">
      <c r="M1257" s="5"/>
    </row>
    <row r="1258">
      <c r="M1258" s="5"/>
    </row>
    <row r="1259">
      <c r="M1259" s="5"/>
    </row>
    <row r="1260">
      <c r="M1260" s="5"/>
    </row>
    <row r="1261">
      <c r="M1261" s="5"/>
    </row>
    <row r="1262">
      <c r="M1262" s="5"/>
    </row>
    <row r="1263">
      <c r="M1263" s="5"/>
    </row>
    <row r="1264">
      <c r="M1264" s="5"/>
    </row>
    <row r="1265">
      <c r="M1265" s="5"/>
    </row>
    <row r="1266">
      <c r="M1266" s="5"/>
    </row>
    <row r="1267">
      <c r="M1267" s="5"/>
    </row>
    <row r="1268">
      <c r="M1268" s="5"/>
    </row>
    <row r="1269">
      <c r="M1269" s="5"/>
    </row>
    <row r="1270">
      <c r="M1270" s="5"/>
    </row>
    <row r="1271">
      <c r="M1271" s="5"/>
    </row>
    <row r="1272">
      <c r="M1272" s="5"/>
    </row>
    <row r="1273">
      <c r="M1273" s="5"/>
    </row>
    <row r="1274">
      <c r="M1274" s="5"/>
    </row>
    <row r="1275">
      <c r="M1275" s="5"/>
    </row>
    <row r="1276">
      <c r="M1276" s="5"/>
    </row>
    <row r="1277">
      <c r="M1277" s="5"/>
    </row>
    <row r="1278">
      <c r="M1278" s="5"/>
    </row>
    <row r="1279">
      <c r="M1279" s="5"/>
    </row>
    <row r="1280">
      <c r="M1280" s="5"/>
    </row>
    <row r="1281">
      <c r="M1281" s="5"/>
    </row>
    <row r="1282">
      <c r="M1282" s="5"/>
    </row>
    <row r="1283">
      <c r="M1283" s="5"/>
    </row>
    <row r="1284">
      <c r="M1284" s="5"/>
    </row>
    <row r="1285">
      <c r="M1285" s="5"/>
    </row>
    <row r="1286">
      <c r="M1286" s="5"/>
    </row>
    <row r="1287">
      <c r="M1287" s="5"/>
    </row>
    <row r="1288">
      <c r="M1288" s="5"/>
    </row>
    <row r="1289">
      <c r="M1289" s="5"/>
    </row>
    <row r="1290">
      <c r="M1290" s="5"/>
    </row>
    <row r="1291">
      <c r="M1291" s="5"/>
    </row>
    <row r="1292">
      <c r="M1292" s="5"/>
    </row>
    <row r="1293">
      <c r="M1293" s="5"/>
    </row>
    <row r="1294">
      <c r="M1294" s="5"/>
    </row>
    <row r="1295">
      <c r="M1295" s="5"/>
    </row>
    <row r="1296">
      <c r="M1296" s="5"/>
    </row>
    <row r="1297">
      <c r="M1297" s="5"/>
    </row>
    <row r="1298">
      <c r="M1298" s="5"/>
    </row>
    <row r="1299">
      <c r="M1299" s="5"/>
    </row>
    <row r="1300">
      <c r="M1300" s="5"/>
    </row>
    <row r="1301">
      <c r="M1301" s="5"/>
    </row>
    <row r="1302">
      <c r="M1302" s="5"/>
    </row>
    <row r="1303">
      <c r="M1303" s="5"/>
    </row>
    <row r="1304">
      <c r="M1304" s="5"/>
    </row>
    <row r="1305">
      <c r="M1305" s="5"/>
    </row>
    <row r="1306">
      <c r="M1306" s="5"/>
    </row>
    <row r="1307">
      <c r="M1307" s="5"/>
    </row>
    <row r="1308">
      <c r="M1308" s="5"/>
    </row>
    <row r="1309">
      <c r="M1309" s="5"/>
    </row>
    <row r="1310">
      <c r="M1310" s="5"/>
    </row>
    <row r="1311">
      <c r="M1311" s="5"/>
    </row>
    <row r="1312">
      <c r="M1312" s="5"/>
    </row>
    <row r="1313">
      <c r="M1313" s="5"/>
    </row>
    <row r="1314">
      <c r="M1314" s="5"/>
    </row>
    <row r="1315">
      <c r="M1315" s="5"/>
    </row>
    <row r="1316">
      <c r="M1316" s="5"/>
    </row>
    <row r="1317">
      <c r="M1317" s="5"/>
    </row>
    <row r="1318">
      <c r="M1318" s="5"/>
    </row>
    <row r="1319">
      <c r="M1319" s="5"/>
    </row>
    <row r="1320">
      <c r="M1320" s="5"/>
    </row>
    <row r="1321">
      <c r="M1321" s="5"/>
    </row>
    <row r="1322">
      <c r="M1322" s="5"/>
    </row>
    <row r="1323">
      <c r="M1323" s="5"/>
    </row>
    <row r="1324">
      <c r="M1324" s="5"/>
    </row>
    <row r="1325">
      <c r="M1325" s="5"/>
    </row>
    <row r="1326">
      <c r="M1326" s="5"/>
    </row>
    <row r="1327">
      <c r="M1327" s="5"/>
    </row>
    <row r="1328">
      <c r="M1328" s="5"/>
    </row>
    <row r="1329">
      <c r="M1329" s="5"/>
    </row>
    <row r="1330">
      <c r="M1330" s="5"/>
    </row>
    <row r="1331">
      <c r="M1331" s="5"/>
    </row>
    <row r="1332">
      <c r="M1332" s="5"/>
    </row>
    <row r="1333">
      <c r="M1333" s="5"/>
    </row>
    <row r="1334">
      <c r="M1334" s="5"/>
    </row>
    <row r="1335">
      <c r="M1335" s="5"/>
    </row>
    <row r="1336">
      <c r="M1336" s="5"/>
    </row>
    <row r="1337">
      <c r="M1337" s="5"/>
    </row>
    <row r="1338">
      <c r="M1338" s="5"/>
    </row>
    <row r="1339">
      <c r="M1339" s="5"/>
    </row>
    <row r="1340">
      <c r="M1340" s="5"/>
    </row>
    <row r="1341">
      <c r="M1341" s="5"/>
    </row>
    <row r="1342">
      <c r="M1342" s="5"/>
    </row>
    <row r="1343">
      <c r="M1343" s="5"/>
    </row>
    <row r="1344">
      <c r="M1344" s="5"/>
    </row>
    <row r="1345">
      <c r="M1345" s="5"/>
    </row>
    <row r="1346">
      <c r="M1346" s="5"/>
    </row>
    <row r="1347">
      <c r="M1347" s="5"/>
    </row>
    <row r="1348">
      <c r="M1348" s="5"/>
    </row>
    <row r="1349">
      <c r="M1349" s="5"/>
    </row>
    <row r="1350">
      <c r="M1350" s="5"/>
    </row>
    <row r="1351">
      <c r="M1351" s="5"/>
    </row>
    <row r="1352">
      <c r="M1352" s="5"/>
    </row>
    <row r="1353">
      <c r="M1353" s="5"/>
    </row>
    <row r="1354">
      <c r="M1354" s="5"/>
    </row>
    <row r="1355">
      <c r="M1355" s="5"/>
    </row>
    <row r="1356">
      <c r="M1356" s="5"/>
    </row>
    <row r="1357">
      <c r="M1357" s="5"/>
    </row>
    <row r="1358">
      <c r="M1358" s="5"/>
    </row>
    <row r="1359">
      <c r="M1359" s="5"/>
    </row>
    <row r="1360">
      <c r="M1360" s="5"/>
    </row>
    <row r="1361">
      <c r="M1361" s="5"/>
    </row>
    <row r="1362">
      <c r="M1362" s="5"/>
    </row>
    <row r="1363">
      <c r="M1363" s="5"/>
    </row>
    <row r="1364">
      <c r="M1364" s="5"/>
    </row>
    <row r="1365">
      <c r="M1365" s="5"/>
    </row>
    <row r="1366">
      <c r="M1366" s="5"/>
    </row>
    <row r="1367">
      <c r="M1367" s="5"/>
    </row>
    <row r="1368">
      <c r="M1368" s="5"/>
    </row>
    <row r="1369">
      <c r="M1369" s="5"/>
    </row>
    <row r="1370">
      <c r="M1370" s="5"/>
    </row>
    <row r="1371">
      <c r="M1371" s="5"/>
    </row>
    <row r="1372">
      <c r="M1372" s="5"/>
    </row>
    <row r="1373">
      <c r="M1373" s="5"/>
    </row>
    <row r="1374">
      <c r="M1374" s="5"/>
    </row>
    <row r="1375">
      <c r="M1375" s="5"/>
    </row>
    <row r="1376">
      <c r="M1376" s="5"/>
    </row>
    <row r="1377">
      <c r="M1377" s="5"/>
    </row>
    <row r="1378">
      <c r="M1378" s="5"/>
    </row>
    <row r="1379">
      <c r="M1379" s="5"/>
    </row>
    <row r="1380">
      <c r="M1380" s="5"/>
    </row>
    <row r="1381">
      <c r="M1381" s="5"/>
    </row>
    <row r="1382">
      <c r="M1382" s="5"/>
    </row>
    <row r="1383">
      <c r="M1383" s="5"/>
    </row>
    <row r="1384">
      <c r="M1384" s="5"/>
    </row>
    <row r="1385">
      <c r="M1385" s="5"/>
    </row>
    <row r="1386">
      <c r="M1386" s="5"/>
    </row>
    <row r="1387">
      <c r="M1387" s="5"/>
    </row>
    <row r="1388">
      <c r="M1388" s="5"/>
    </row>
    <row r="1389">
      <c r="M1389" s="5"/>
    </row>
    <row r="1390">
      <c r="M1390" s="5"/>
    </row>
    <row r="1391">
      <c r="M1391" s="5"/>
    </row>
    <row r="1392">
      <c r="M1392" s="5"/>
    </row>
    <row r="1393">
      <c r="M1393" s="5"/>
    </row>
    <row r="1394">
      <c r="M1394" s="5"/>
    </row>
    <row r="1395">
      <c r="M1395" s="5"/>
    </row>
    <row r="1396">
      <c r="M1396" s="5"/>
    </row>
    <row r="1397">
      <c r="M1397" s="5"/>
    </row>
    <row r="1398">
      <c r="M1398" s="5"/>
    </row>
    <row r="1399">
      <c r="M1399" s="5"/>
    </row>
    <row r="1400">
      <c r="M1400" s="5"/>
    </row>
    <row r="1401">
      <c r="M1401" s="5"/>
    </row>
    <row r="1402">
      <c r="M1402" s="5"/>
    </row>
    <row r="1403">
      <c r="M1403" s="5"/>
    </row>
    <row r="1404">
      <c r="M1404" s="5"/>
    </row>
    <row r="1405">
      <c r="M1405" s="5"/>
    </row>
    <row r="1406">
      <c r="M1406" s="5"/>
    </row>
    <row r="1407">
      <c r="M1407" s="5"/>
    </row>
    <row r="1408">
      <c r="M1408" s="5"/>
    </row>
    <row r="1409">
      <c r="M1409" s="5"/>
    </row>
    <row r="1410">
      <c r="M1410" s="5"/>
    </row>
    <row r="1411">
      <c r="M1411" s="5"/>
    </row>
    <row r="1412">
      <c r="M1412" s="5"/>
    </row>
    <row r="1413">
      <c r="M1413" s="5"/>
    </row>
    <row r="1414">
      <c r="M1414" s="5"/>
    </row>
    <row r="1415">
      <c r="M1415" s="5"/>
    </row>
    <row r="1416">
      <c r="M1416" s="5"/>
    </row>
    <row r="1417">
      <c r="M1417" s="5"/>
    </row>
    <row r="1418">
      <c r="M1418" s="5"/>
    </row>
    <row r="1419">
      <c r="M1419" s="5"/>
    </row>
    <row r="1420">
      <c r="M1420" s="5"/>
    </row>
    <row r="1421">
      <c r="M1421" s="5"/>
    </row>
    <row r="1422">
      <c r="M1422" s="5"/>
    </row>
    <row r="1423">
      <c r="M1423" s="5"/>
    </row>
    <row r="1424">
      <c r="M1424" s="5"/>
    </row>
    <row r="1425">
      <c r="M1425" s="5"/>
    </row>
    <row r="1426">
      <c r="M1426" s="5"/>
    </row>
    <row r="1427">
      <c r="M1427" s="5"/>
    </row>
    <row r="1428">
      <c r="M1428" s="5"/>
    </row>
    <row r="1429">
      <c r="M1429" s="5"/>
    </row>
    <row r="1430">
      <c r="M1430" s="5"/>
    </row>
    <row r="1431">
      <c r="M1431" s="5"/>
    </row>
    <row r="1432">
      <c r="M1432" s="5"/>
    </row>
    <row r="1433">
      <c r="M1433" s="5"/>
    </row>
    <row r="1434">
      <c r="M1434" s="5"/>
    </row>
    <row r="1435">
      <c r="M1435" s="5"/>
    </row>
    <row r="1436">
      <c r="M1436" s="5"/>
    </row>
    <row r="1437">
      <c r="M1437" s="5"/>
    </row>
    <row r="1438">
      <c r="M1438" s="5"/>
    </row>
    <row r="1439">
      <c r="M1439" s="5"/>
    </row>
    <row r="1440">
      <c r="M1440" s="5"/>
    </row>
    <row r="1441">
      <c r="M1441" s="5"/>
    </row>
    <row r="1442">
      <c r="M1442" s="5"/>
    </row>
    <row r="1443">
      <c r="M1443" s="5"/>
    </row>
    <row r="1444">
      <c r="M1444" s="5"/>
    </row>
    <row r="1445">
      <c r="M1445" s="5"/>
    </row>
    <row r="1446">
      <c r="M1446" s="5"/>
    </row>
    <row r="1447">
      <c r="M1447" s="5"/>
    </row>
    <row r="1448">
      <c r="M1448" s="5"/>
    </row>
    <row r="1449">
      <c r="M1449" s="5"/>
    </row>
    <row r="1450">
      <c r="M1450" s="5"/>
    </row>
    <row r="1451">
      <c r="M1451" s="5"/>
    </row>
    <row r="1452">
      <c r="M1452" s="5"/>
    </row>
    <row r="1453">
      <c r="M1453" s="5"/>
    </row>
    <row r="1454">
      <c r="M1454" s="5"/>
    </row>
    <row r="1455">
      <c r="M1455" s="5"/>
    </row>
    <row r="1456">
      <c r="M1456" s="5"/>
    </row>
    <row r="1457">
      <c r="M1457" s="5"/>
    </row>
    <row r="1458">
      <c r="M1458" s="5"/>
    </row>
    <row r="1459">
      <c r="M1459" s="5"/>
    </row>
    <row r="1460">
      <c r="M1460" s="5"/>
    </row>
    <row r="1461">
      <c r="M1461" s="5"/>
    </row>
    <row r="1462">
      <c r="M1462" s="5"/>
    </row>
    <row r="1463">
      <c r="M1463" s="5"/>
    </row>
    <row r="1464">
      <c r="M1464" s="5"/>
    </row>
    <row r="1465">
      <c r="M1465" s="5"/>
    </row>
    <row r="1466">
      <c r="M1466" s="5"/>
    </row>
    <row r="1467">
      <c r="M1467" s="5"/>
    </row>
    <row r="1468">
      <c r="M1468" s="5"/>
    </row>
    <row r="1469">
      <c r="M1469" s="5"/>
    </row>
    <row r="1470">
      <c r="M1470" s="5"/>
    </row>
    <row r="1471">
      <c r="M1471" s="5"/>
    </row>
    <row r="1472">
      <c r="M1472" s="5"/>
    </row>
    <row r="1473">
      <c r="M1473" s="5"/>
    </row>
    <row r="1474">
      <c r="M1474" s="5"/>
    </row>
    <row r="1475">
      <c r="M1475" s="5"/>
    </row>
    <row r="1476">
      <c r="M1476" s="5"/>
    </row>
    <row r="1477">
      <c r="M1477" s="5"/>
    </row>
    <row r="1478">
      <c r="M1478" s="5"/>
    </row>
    <row r="1479">
      <c r="M1479" s="5"/>
    </row>
    <row r="1480">
      <c r="M1480" s="5"/>
    </row>
    <row r="1481">
      <c r="M1481" s="5"/>
    </row>
    <row r="1482">
      <c r="M1482" s="5"/>
    </row>
    <row r="1483">
      <c r="M1483" s="5"/>
    </row>
    <row r="1484">
      <c r="M1484" s="5"/>
    </row>
    <row r="1485">
      <c r="M1485" s="5"/>
    </row>
    <row r="1486">
      <c r="M1486" s="5"/>
    </row>
    <row r="1487">
      <c r="M1487" s="5"/>
    </row>
    <row r="1488">
      <c r="M1488" s="5"/>
    </row>
    <row r="1489">
      <c r="M1489" s="5"/>
    </row>
    <row r="1490">
      <c r="M1490" s="5"/>
    </row>
    <row r="1491">
      <c r="M1491" s="5"/>
    </row>
    <row r="1492">
      <c r="M1492" s="5"/>
    </row>
    <row r="1493">
      <c r="M1493" s="5"/>
    </row>
    <row r="1494">
      <c r="M1494" s="5"/>
    </row>
    <row r="1495">
      <c r="M1495" s="5"/>
    </row>
    <row r="1496">
      <c r="M1496" s="5"/>
    </row>
    <row r="1497">
      <c r="M1497" s="5"/>
    </row>
    <row r="1498">
      <c r="M1498" s="5"/>
    </row>
    <row r="1499">
      <c r="M1499" s="5"/>
    </row>
    <row r="1500">
      <c r="M1500" s="5"/>
    </row>
    <row r="1501">
      <c r="M1501" s="5"/>
    </row>
    <row r="1502">
      <c r="M1502" s="5"/>
    </row>
    <row r="1503">
      <c r="M1503" s="5"/>
    </row>
    <row r="1504">
      <c r="M1504" s="5"/>
    </row>
    <row r="1505">
      <c r="M1505" s="5"/>
    </row>
    <row r="1506">
      <c r="M1506" s="5"/>
    </row>
    <row r="1507">
      <c r="M1507" s="5"/>
    </row>
    <row r="1508">
      <c r="M1508" s="5"/>
    </row>
    <row r="1509">
      <c r="M1509" s="5"/>
    </row>
    <row r="1510">
      <c r="M1510" s="5"/>
    </row>
    <row r="1511">
      <c r="M1511" s="5"/>
    </row>
    <row r="1512">
      <c r="M1512" s="5"/>
    </row>
    <row r="1513">
      <c r="M1513" s="5"/>
    </row>
    <row r="1514">
      <c r="M1514" s="5"/>
    </row>
    <row r="1515">
      <c r="M1515" s="5"/>
    </row>
    <row r="1516">
      <c r="M1516" s="5"/>
    </row>
    <row r="1517">
      <c r="M1517" s="5"/>
    </row>
    <row r="1518">
      <c r="M1518" s="5"/>
    </row>
    <row r="1519">
      <c r="M1519" s="5"/>
    </row>
    <row r="1520">
      <c r="M1520" s="5"/>
    </row>
    <row r="1521">
      <c r="M1521" s="5"/>
    </row>
    <row r="1522">
      <c r="M1522" s="5"/>
    </row>
    <row r="1523">
      <c r="M1523" s="5"/>
    </row>
    <row r="1524">
      <c r="M1524" s="5"/>
    </row>
    <row r="1525">
      <c r="M1525" s="5"/>
    </row>
    <row r="1526">
      <c r="M1526" s="5"/>
    </row>
    <row r="1527">
      <c r="M1527" s="5"/>
    </row>
    <row r="1528">
      <c r="M1528" s="5"/>
    </row>
    <row r="1529">
      <c r="M1529" s="5"/>
    </row>
    <row r="1530">
      <c r="M1530" s="5"/>
    </row>
    <row r="1531">
      <c r="M1531" s="5"/>
    </row>
    <row r="1532">
      <c r="M1532" s="5"/>
    </row>
    <row r="1533">
      <c r="M1533" s="5"/>
    </row>
    <row r="1534">
      <c r="M1534" s="5"/>
    </row>
    <row r="1535">
      <c r="M1535" s="5"/>
    </row>
    <row r="1536">
      <c r="M1536" s="5"/>
    </row>
    <row r="1537">
      <c r="M1537" s="5"/>
    </row>
    <row r="1538">
      <c r="M1538" s="5"/>
    </row>
    <row r="1539">
      <c r="M1539" s="5"/>
    </row>
    <row r="1540">
      <c r="M1540" s="5"/>
    </row>
    <row r="1541">
      <c r="M1541" s="5"/>
    </row>
    <row r="1542">
      <c r="M1542" s="5"/>
    </row>
    <row r="1543">
      <c r="M1543" s="5"/>
    </row>
    <row r="1544">
      <c r="M1544" s="5"/>
    </row>
    <row r="1545">
      <c r="M1545" s="5"/>
    </row>
    <row r="1546">
      <c r="M1546" s="5"/>
    </row>
    <row r="1547">
      <c r="M1547" s="5"/>
    </row>
    <row r="1548">
      <c r="M1548" s="5"/>
    </row>
    <row r="1549">
      <c r="M1549" s="5"/>
    </row>
    <row r="1550">
      <c r="M1550" s="5"/>
    </row>
    <row r="1551">
      <c r="M1551" s="5"/>
    </row>
    <row r="1552">
      <c r="M1552" s="5"/>
    </row>
    <row r="1553">
      <c r="M1553" s="5"/>
    </row>
    <row r="1554">
      <c r="M1554" s="5"/>
    </row>
    <row r="1555">
      <c r="M1555" s="5"/>
    </row>
    <row r="1556">
      <c r="M1556" s="5"/>
    </row>
    <row r="1557">
      <c r="M1557" s="5"/>
    </row>
    <row r="1558">
      <c r="M1558" s="5"/>
    </row>
    <row r="1559">
      <c r="M1559" s="5"/>
    </row>
    <row r="1560">
      <c r="M1560" s="5"/>
    </row>
    <row r="1561">
      <c r="M1561" s="5"/>
    </row>
    <row r="1562">
      <c r="M1562" s="5"/>
    </row>
    <row r="1563">
      <c r="M1563" s="5"/>
    </row>
    <row r="1564">
      <c r="M1564" s="5"/>
    </row>
    <row r="1565">
      <c r="M1565" s="5"/>
    </row>
  </sheetData>
  <autoFilter ref="$H$2:$I$286">
    <sortState ref="H2:I286">
      <sortCondition descending="1" ref="I2:I286"/>
    </sortState>
  </autoFilter>
  <conditionalFormatting sqref="H3:H1565 I3:I286">
    <cfRule type="notContainsBlanks" dxfId="0" priority="1">
      <formula>LEN(TRIM(H3))&gt;0</formula>
    </cfRule>
  </conditionalFormatting>
  <drawing r:id="rId6"/>
</worksheet>
</file>