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AC93411F-439F-4C89-AFB5-AED6BB562C27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3" l="1"/>
  <c r="F53" i="3" s="1"/>
  <c r="G53" i="3"/>
  <c r="H53" i="3"/>
  <c r="E52" i="3"/>
  <c r="F52" i="3" s="1"/>
  <c r="G52" i="3"/>
  <c r="H52" i="3"/>
  <c r="E51" i="3"/>
  <c r="F51" i="3"/>
  <c r="G51" i="3"/>
  <c r="H51" i="3"/>
  <c r="I51" i="3"/>
  <c r="J51" i="3"/>
  <c r="E50" i="3"/>
  <c r="I50" i="3" s="1"/>
  <c r="J50" i="3" s="1"/>
  <c r="F49" i="3"/>
  <c r="G49" i="3"/>
  <c r="H49" i="3"/>
  <c r="I49" i="3"/>
  <c r="J49" i="3" s="1"/>
  <c r="F50" i="3"/>
  <c r="G50" i="3"/>
  <c r="H50" i="3"/>
  <c r="E49" i="3"/>
  <c r="E48" i="3"/>
  <c r="F48" i="3" s="1"/>
  <c r="G48" i="3"/>
  <c r="H48" i="3"/>
  <c r="E47" i="3"/>
  <c r="F47" i="3" s="1"/>
  <c r="G47" i="3"/>
  <c r="H47" i="3"/>
  <c r="E46" i="3"/>
  <c r="F46" i="3" s="1"/>
  <c r="G46" i="3"/>
  <c r="H46" i="3"/>
  <c r="E45" i="3"/>
  <c r="F45" i="3" s="1"/>
  <c r="G45" i="3"/>
  <c r="H45" i="3"/>
  <c r="I45" i="3"/>
  <c r="J45" i="3" s="1"/>
  <c r="E44" i="3"/>
  <c r="F44" i="3" s="1"/>
  <c r="G44" i="3"/>
  <c r="H44" i="3"/>
  <c r="I44" i="3"/>
  <c r="J44" i="3" s="1"/>
  <c r="E43" i="3"/>
  <c r="F43" i="3" s="1"/>
  <c r="G43" i="3"/>
  <c r="H43" i="3"/>
  <c r="E42" i="3"/>
  <c r="F42" i="3" s="1"/>
  <c r="G42" i="3"/>
  <c r="H42" i="3"/>
  <c r="F41" i="3"/>
  <c r="G41" i="3"/>
  <c r="H41" i="3"/>
  <c r="I41" i="3"/>
  <c r="J41" i="3"/>
  <c r="E41" i="3"/>
  <c r="E40" i="3"/>
  <c r="F40" i="3" s="1"/>
  <c r="G40" i="3"/>
  <c r="H40" i="3"/>
  <c r="E39" i="3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53" i="3" l="1"/>
  <c r="J53" i="3" s="1"/>
  <c r="I52" i="3"/>
  <c r="J52" i="3" s="1"/>
  <c r="I48" i="3"/>
  <c r="J48" i="3" s="1"/>
  <c r="I47" i="3"/>
  <c r="J47" i="3" s="1"/>
  <c r="I46" i="3"/>
  <c r="J46" i="3" s="1"/>
  <c r="I43" i="3"/>
  <c r="J43" i="3" s="1"/>
  <c r="I42" i="3"/>
  <c r="J42" i="3" s="1"/>
  <c r="I40" i="3"/>
  <c r="J40" i="3" s="1"/>
  <c r="I39" i="3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<sst xmlns="http://schemas.openxmlformats.org/spreadsheetml/2006/main" count="24" uniqueCount="23">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</sst>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3884774571696307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拟合!$B$2:$B$53</c:f>
              <c:numCache>
                <c:formatCode>0_);[Red]\(0\)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拟合!$E$2:$E$53</c:f>
              <c:numCache>
                <c:formatCode>General</c:formatCode>
                <c:ptCount val="5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  <c:pt idx="38">
                  <c:v>23624</c:v>
                </c:pt>
                <c:pt idx="39">
                  <c:v>24943</c:v>
                </c:pt>
                <c:pt idx="40">
                  <c:v>26087</c:v>
                </c:pt>
                <c:pt idx="41">
                  <c:v>23342</c:v>
                </c:pt>
                <c:pt idx="42">
                  <c:v>26330</c:v>
                </c:pt>
                <c:pt idx="43">
                  <c:v>27719</c:v>
                </c:pt>
                <c:pt idx="44">
                  <c:v>23072</c:v>
                </c:pt>
                <c:pt idx="45">
                  <c:v>23513</c:v>
                </c:pt>
                <c:pt idx="46">
                  <c:v>24820</c:v>
                </c:pt>
                <c:pt idx="47">
                  <c:v>22248</c:v>
                </c:pt>
                <c:pt idx="48">
                  <c:v>20416</c:v>
                </c:pt>
                <c:pt idx="49">
                  <c:v>18901</c:v>
                </c:pt>
                <c:pt idx="50">
                  <c:v>18495</c:v>
                </c:pt>
                <c:pt idx="51">
                  <c:v>17629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16249</xdr:rowOff>
    </xdr:from>
    <xdr:to>
      <xdr:col>10</xdr:col>
      <xdr:colOff>638734</xdr:colOff>
      <xdr:row>83</xdr:row>
      <xdr:rowOff>56029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53"/>
  <sheetViews>
    <sheetView tabSelected="1" topLeftCell="A49" zoomScale="85" zoomScaleNormal="85" workbookViewId="0">
      <selection activeCell="H53" sqref="H53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  <row r="40" spans="1:10" x14ac:dyDescent="0.2">
      <c r="A40" s="1">
        <v>44659</v>
      </c>
      <c r="B40" s="4">
        <v>39</v>
      </c>
      <c r="C40">
        <v>1015</v>
      </c>
      <c r="D40">
        <v>22609</v>
      </c>
      <c r="E40">
        <f t="shared" ref="E40:E41" si="38">D40+C40</f>
        <v>23624</v>
      </c>
      <c r="F40" s="2">
        <f t="shared" ref="F40:F46" si="39">E40/E39-1</f>
        <v>0.11318443125058897</v>
      </c>
      <c r="G40">
        <f t="shared" ref="G40:G41" si="40">SUM(C27:C40)</f>
        <v>5093</v>
      </c>
      <c r="H40">
        <f t="shared" ref="H40:H41" si="41">SUM(D27:D40)</f>
        <v>140499</v>
      </c>
      <c r="I40">
        <f t="shared" ref="I40:I41" si="42">SUM(E27:E40)</f>
        <v>145592</v>
      </c>
      <c r="J40" s="2">
        <f t="shared" ref="J40:J41" si="43">I40/I39-1</f>
        <v>0.1718892117485129</v>
      </c>
    </row>
    <row r="41" spans="1:10" x14ac:dyDescent="0.2">
      <c r="A41" s="1">
        <v>44660</v>
      </c>
      <c r="B41" s="4">
        <v>40</v>
      </c>
      <c r="C41">
        <v>1006</v>
      </c>
      <c r="D41">
        <v>23937</v>
      </c>
      <c r="E41">
        <f t="shared" si="38"/>
        <v>24943</v>
      </c>
      <c r="F41" s="2">
        <f t="shared" si="39"/>
        <v>5.5833051134439593E-2</v>
      </c>
      <c r="G41">
        <f t="shared" si="40"/>
        <v>6054</v>
      </c>
      <c r="H41">
        <f t="shared" si="41"/>
        <v>161805</v>
      </c>
      <c r="I41">
        <f t="shared" si="42"/>
        <v>167859</v>
      </c>
      <c r="J41" s="2">
        <f t="shared" si="43"/>
        <v>0.1529410956645969</v>
      </c>
    </row>
    <row r="42" spans="1:10" x14ac:dyDescent="0.2">
      <c r="A42" s="1">
        <v>44661</v>
      </c>
      <c r="B42" s="4">
        <v>41</v>
      </c>
      <c r="C42">
        <v>914</v>
      </c>
      <c r="D42">
        <v>25173</v>
      </c>
      <c r="E42">
        <f t="shared" ref="E42:E43" si="44">D42+C42</f>
        <v>26087</v>
      </c>
      <c r="F42" s="2">
        <f t="shared" si="39"/>
        <v>4.5864571222387074E-2</v>
      </c>
      <c r="G42">
        <f t="shared" ref="G42:G43" si="45">SUM(C29:C42)</f>
        <v>6918</v>
      </c>
      <c r="H42">
        <f t="shared" ref="H42:H43" si="46">SUM(D29:D42)</f>
        <v>183528</v>
      </c>
      <c r="I42">
        <f t="shared" ref="I42:I43" si="47">SUM(E29:E42)</f>
        <v>190446</v>
      </c>
      <c r="J42" s="2">
        <f t="shared" ref="J42:J43" si="48">I42/I41-1</f>
        <v>0.13455936232194876</v>
      </c>
    </row>
    <row r="43" spans="1:10" x14ac:dyDescent="0.2">
      <c r="A43" s="1">
        <v>44662</v>
      </c>
      <c r="B43" s="4">
        <v>42</v>
      </c>
      <c r="C43">
        <v>994</v>
      </c>
      <c r="D43">
        <v>22348</v>
      </c>
      <c r="E43">
        <f t="shared" si="44"/>
        <v>23342</v>
      </c>
      <c r="F43" s="2">
        <f t="shared" si="39"/>
        <v>-0.10522482462529226</v>
      </c>
      <c r="G43">
        <f t="shared" si="45"/>
        <v>7816</v>
      </c>
      <c r="H43">
        <f t="shared" si="46"/>
        <v>201495</v>
      </c>
      <c r="I43">
        <f t="shared" si="47"/>
        <v>209311</v>
      </c>
      <c r="J43" s="2">
        <f t="shared" si="48"/>
        <v>9.9056950526658527E-2</v>
      </c>
    </row>
    <row r="44" spans="1:10" x14ac:dyDescent="0.2">
      <c r="A44" s="1">
        <v>44663</v>
      </c>
      <c r="B44" s="4">
        <v>43</v>
      </c>
      <c r="C44">
        <v>1189</v>
      </c>
      <c r="D44">
        <v>25141</v>
      </c>
      <c r="E44">
        <f t="shared" ref="E44:E47" si="49">D44+C44</f>
        <v>26330</v>
      </c>
      <c r="F44" s="2">
        <f t="shared" si="39"/>
        <v>0.12800959643560961</v>
      </c>
      <c r="G44">
        <f t="shared" ref="G44:G47" si="50">SUM(C31:C44)</f>
        <v>8679</v>
      </c>
      <c r="H44">
        <f t="shared" ref="H44:H47" si="51">SUM(D31:D44)</f>
        <v>220980</v>
      </c>
      <c r="I44">
        <f t="shared" ref="I44:I47" si="52">SUM(E31:E44)</f>
        <v>229659</v>
      </c>
      <c r="J44" s="2">
        <f t="shared" ref="J44:J47" si="53">I44/I43-1</f>
        <v>9.7214193233991608E-2</v>
      </c>
    </row>
    <row r="45" spans="1:10" x14ac:dyDescent="0.2">
      <c r="A45" s="1">
        <v>44664</v>
      </c>
      <c r="B45" s="4">
        <v>44</v>
      </c>
      <c r="C45">
        <v>2573</v>
      </c>
      <c r="D45">
        <v>25146</v>
      </c>
      <c r="E45">
        <f t="shared" si="49"/>
        <v>27719</v>
      </c>
      <c r="F45" s="2">
        <f t="shared" si="39"/>
        <v>5.2753513102924421E-2</v>
      </c>
      <c r="G45">
        <f t="shared" si="50"/>
        <v>10897</v>
      </c>
      <c r="H45">
        <f t="shared" si="51"/>
        <v>240828</v>
      </c>
      <c r="I45">
        <f t="shared" si="52"/>
        <v>251725</v>
      </c>
      <c r="J45" s="2">
        <f t="shared" si="53"/>
        <v>9.608158182348614E-2</v>
      </c>
    </row>
    <row r="46" spans="1:10" x14ac:dyDescent="0.2">
      <c r="A46" s="1">
        <v>44665</v>
      </c>
      <c r="B46" s="4">
        <v>45</v>
      </c>
      <c r="C46">
        <v>3200</v>
      </c>
      <c r="D46">
        <v>19872</v>
      </c>
      <c r="E46">
        <f t="shared" si="49"/>
        <v>23072</v>
      </c>
      <c r="F46" s="2">
        <f t="shared" si="39"/>
        <v>-0.16764674050290418</v>
      </c>
      <c r="G46">
        <f t="shared" si="50"/>
        <v>13739</v>
      </c>
      <c r="H46">
        <f t="shared" si="51"/>
        <v>256556</v>
      </c>
      <c r="I46">
        <f t="shared" si="52"/>
        <v>270295</v>
      </c>
      <c r="J46" s="2">
        <f t="shared" si="53"/>
        <v>7.3770980236369077E-2</v>
      </c>
    </row>
    <row r="47" spans="1:10" x14ac:dyDescent="0.2">
      <c r="A47" s="1">
        <v>44666</v>
      </c>
      <c r="B47" s="4">
        <v>46</v>
      </c>
      <c r="C47">
        <v>3590</v>
      </c>
      <c r="D47">
        <v>19923</v>
      </c>
      <c r="E47">
        <f t="shared" si="49"/>
        <v>23513</v>
      </c>
      <c r="F47" s="2">
        <f>E47/E46-1</f>
        <v>1.9114077669902807E-2</v>
      </c>
      <c r="G47">
        <f t="shared" si="50"/>
        <v>17069</v>
      </c>
      <c r="H47">
        <f t="shared" si="51"/>
        <v>270428</v>
      </c>
      <c r="I47">
        <f t="shared" si="52"/>
        <v>287497</v>
      </c>
      <c r="J47" s="2">
        <f t="shared" si="53"/>
        <v>6.3641576795723243E-2</v>
      </c>
    </row>
    <row r="48" spans="1:10" x14ac:dyDescent="0.2">
      <c r="A48" s="1">
        <v>44667</v>
      </c>
      <c r="B48" s="4">
        <v>47</v>
      </c>
      <c r="C48">
        <v>3238</v>
      </c>
      <c r="D48">
        <v>21582</v>
      </c>
      <c r="E48">
        <f t="shared" ref="E48:E50" si="54">D48+C48</f>
        <v>24820</v>
      </c>
      <c r="F48" s="2">
        <f t="shared" ref="F48:F49" si="55">E48/E47-1</f>
        <v>5.558627142431849E-2</v>
      </c>
      <c r="G48">
        <f t="shared" ref="G48:G50" si="56">SUM(C35:C48)</f>
        <v>19869</v>
      </c>
      <c r="H48">
        <f t="shared" ref="H48:H50" si="57">SUM(D35:D48)</f>
        <v>284222</v>
      </c>
      <c r="I48">
        <f t="shared" ref="I48:I50" si="58">SUM(E35:E48)</f>
        <v>304091</v>
      </c>
      <c r="J48" s="2">
        <f t="shared" ref="J48:J50" si="59">I48/I47-1</f>
        <v>5.7718863153354727E-2</v>
      </c>
    </row>
    <row r="49" spans="1:10" x14ac:dyDescent="0.2">
      <c r="A49" s="1">
        <v>44668</v>
      </c>
      <c r="B49" s="4">
        <v>48</v>
      </c>
      <c r="C49">
        <v>2417</v>
      </c>
      <c r="D49">
        <v>19831</v>
      </c>
      <c r="E49">
        <f t="shared" si="54"/>
        <v>22248</v>
      </c>
      <c r="F49" s="2">
        <f t="shared" si="55"/>
        <v>-0.10362610797743754</v>
      </c>
      <c r="G49">
        <f t="shared" si="56"/>
        <v>21861</v>
      </c>
      <c r="H49">
        <f t="shared" si="57"/>
        <v>295472</v>
      </c>
      <c r="I49">
        <f t="shared" si="58"/>
        <v>317333</v>
      </c>
      <c r="J49" s="2">
        <f t="shared" si="59"/>
        <v>4.3546175322518588E-2</v>
      </c>
    </row>
    <row r="50" spans="1:10" x14ac:dyDescent="0.2">
      <c r="A50" s="1">
        <v>44669</v>
      </c>
      <c r="B50" s="4">
        <v>49</v>
      </c>
      <c r="C50">
        <v>3084</v>
      </c>
      <c r="D50">
        <v>17332</v>
      </c>
      <c r="E50">
        <f t="shared" si="54"/>
        <v>20416</v>
      </c>
      <c r="F50" s="2">
        <f>E50/E49-1</f>
        <v>-8.2344480402732789E-2</v>
      </c>
      <c r="G50">
        <f t="shared" si="56"/>
        <v>24677</v>
      </c>
      <c r="H50">
        <f t="shared" si="57"/>
        <v>299718</v>
      </c>
      <c r="I50">
        <f t="shared" si="58"/>
        <v>324395</v>
      </c>
      <c r="J50" s="2">
        <f t="shared" si="59"/>
        <v>2.2254225056959065E-2</v>
      </c>
    </row>
    <row r="51" spans="1:10" x14ac:dyDescent="0.2">
      <c r="A51" s="1">
        <v>44670</v>
      </c>
      <c r="B51" s="4">
        <v>50</v>
      </c>
      <c r="C51">
        <v>2494</v>
      </c>
      <c r="D51">
        <v>16407</v>
      </c>
      <c r="E51">
        <f t="shared" ref="E51:E53" si="60">D51+C51</f>
        <v>18901</v>
      </c>
      <c r="F51" s="2">
        <f t="shared" ref="F51:F52" si="61">E51/E50-1</f>
        <v>-7.4206504702194365E-2</v>
      </c>
      <c r="G51">
        <f t="shared" ref="G51:G53" si="62">SUM(C38:C51)</f>
        <v>26860</v>
      </c>
      <c r="H51">
        <f t="shared" ref="H51:H53" si="63">SUM(D38:D51)</f>
        <v>299359</v>
      </c>
      <c r="I51">
        <f t="shared" ref="I51:I53" si="64">SUM(E38:E51)</f>
        <v>326219</v>
      </c>
      <c r="J51" s="2">
        <f t="shared" ref="J51:J53" si="65">I51/I50-1</f>
        <v>5.6227747036792231E-3</v>
      </c>
    </row>
    <row r="52" spans="1:10" x14ac:dyDescent="0.2">
      <c r="A52" s="1">
        <v>44671</v>
      </c>
      <c r="B52" s="4">
        <v>51</v>
      </c>
      <c r="C52">
        <v>2634</v>
      </c>
      <c r="D52">
        <v>15861</v>
      </c>
      <c r="E52">
        <f t="shared" si="60"/>
        <v>18495</v>
      </c>
      <c r="F52" s="2">
        <f t="shared" si="61"/>
        <v>-2.1480344955293385E-2</v>
      </c>
      <c r="G52">
        <f t="shared" si="62"/>
        <v>29172</v>
      </c>
      <c r="H52">
        <f t="shared" si="63"/>
        <v>295560</v>
      </c>
      <c r="I52">
        <f t="shared" si="64"/>
        <v>324732</v>
      </c>
      <c r="J52" s="2">
        <f t="shared" si="65"/>
        <v>-4.5582875307692561E-3</v>
      </c>
    </row>
    <row r="53" spans="1:10" x14ac:dyDescent="0.2">
      <c r="A53" s="1">
        <v>44672</v>
      </c>
      <c r="B53" s="4">
        <v>52</v>
      </c>
      <c r="C53">
        <v>1931</v>
      </c>
      <c r="D53">
        <v>15698</v>
      </c>
      <c r="E53">
        <f t="shared" si="60"/>
        <v>17629</v>
      </c>
      <c r="F53" s="2">
        <f>E53/E52-1</f>
        <v>-4.6823465801568043E-2</v>
      </c>
      <c r="G53">
        <f t="shared" si="62"/>
        <v>30279</v>
      </c>
      <c r="H53">
        <f t="shared" si="63"/>
        <v>290860</v>
      </c>
      <c r="I53">
        <f t="shared" si="64"/>
        <v>321139</v>
      </c>
      <c r="J53" s="2">
        <f t="shared" si="65"/>
        <v>-1.1064508579382348E-2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2022-04-22T05:08:12Z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