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BC5C76DE-8F2D-4D5C-865F-7C63B77F1967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3" l="1"/>
  <c r="F47" i="3" s="1"/>
  <c r="G47" i="3"/>
  <c r="H47" i="3"/>
  <c r="E46" i="3"/>
  <c r="F46" i="3" s="1"/>
  <c r="G46" i="3"/>
  <c r="H46" i="3"/>
  <c r="E45" i="3"/>
  <c r="F45" i="3" s="1"/>
  <c r="G45" i="3"/>
  <c r="H45" i="3"/>
  <c r="I45" i="3"/>
  <c r="J45" i="3" s="1"/>
  <c r="E44" i="3"/>
  <c r="F44" i="3" s="1"/>
  <c r="G44" i="3"/>
  <c r="H44" i="3"/>
  <c r="I44" i="3"/>
  <c r="J44" i="3" s="1"/>
  <c r="E43" i="3"/>
  <c r="F43" i="3" s="1"/>
  <c r="G43" i="3"/>
  <c r="H43" i="3"/>
  <c r="E42" i="3"/>
  <c r="F42" i="3" s="1"/>
  <c r="G42" i="3"/>
  <c r="H42" i="3"/>
  <c r="F41" i="3"/>
  <c r="G41" i="3"/>
  <c r="H41" i="3"/>
  <c r="I41" i="3"/>
  <c r="J41" i="3"/>
  <c r="E41" i="3"/>
  <c r="E40" i="3"/>
  <c r="F40" i="3" s="1"/>
  <c r="G40" i="3"/>
  <c r="H40" i="3"/>
  <c r="E39" i="3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47" i="3" l="1"/>
  <c r="J47" i="3" s="1"/>
  <c r="I46" i="3"/>
  <c r="J46" i="3" s="1"/>
  <c r="I43" i="3"/>
  <c r="J43" i="3" s="1"/>
  <c r="I42" i="3"/>
  <c r="J42" i="3" s="1"/>
  <c r="I40" i="3"/>
  <c r="J40" i="3" s="1"/>
  <c r="I39" i="3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<sst xmlns="http://schemas.openxmlformats.org/spreadsheetml/2006/main" count="24" uniqueCount="23">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</sst>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4386990318572185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拟合!$B$2:$B$45</c:f>
              <c:numCache>
                <c:formatCode>0_);[Red]\(0\)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拟合!$E$2:$E$45</c:f>
              <c:numCache>
                <c:formatCode>General</c:formatCode>
                <c:ptCount val="4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  <c:pt idx="38">
                  <c:v>23624</c:v>
                </c:pt>
                <c:pt idx="39">
                  <c:v>24943</c:v>
                </c:pt>
                <c:pt idx="40">
                  <c:v>26087</c:v>
                </c:pt>
                <c:pt idx="41">
                  <c:v>23342</c:v>
                </c:pt>
                <c:pt idx="42">
                  <c:v>26330</c:v>
                </c:pt>
                <c:pt idx="43">
                  <c:v>27719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128307</xdr:rowOff>
    </xdr:from>
    <xdr:to>
      <xdr:col>10</xdr:col>
      <xdr:colOff>638734</xdr:colOff>
      <xdr:row>72</xdr:row>
      <xdr:rowOff>168088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47"/>
  <sheetViews>
    <sheetView tabSelected="1" topLeftCell="A33" zoomScale="85" zoomScaleNormal="85" workbookViewId="0">
      <selection activeCell="C33" sqref="C1:C1048576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  <row r="40" spans="1:10" x14ac:dyDescent="0.2">
      <c r="A40" s="1">
        <v>44659</v>
      </c>
      <c r="B40" s="4">
        <v>39</v>
      </c>
      <c r="C40">
        <v>1015</v>
      </c>
      <c r="D40">
        <v>22609</v>
      </c>
      <c r="E40">
        <f t="shared" ref="E40:E41" si="38">D40+C40</f>
        <v>23624</v>
      </c>
      <c r="F40" s="2">
        <f t="shared" ref="F40:F46" si="39">E40/E39-1</f>
        <v>0.11318443125058897</v>
      </c>
      <c r="G40">
        <f t="shared" ref="G40:G41" si="40">SUM(C27:C40)</f>
        <v>5093</v>
      </c>
      <c r="H40">
        <f t="shared" ref="H40:H41" si="41">SUM(D27:D40)</f>
        <v>140499</v>
      </c>
      <c r="I40">
        <f t="shared" ref="I40:I41" si="42">SUM(E27:E40)</f>
        <v>145592</v>
      </c>
      <c r="J40" s="2">
        <f t="shared" ref="J40:J41" si="43">I40/I39-1</f>
        <v>0.1718892117485129</v>
      </c>
    </row>
    <row r="41" spans="1:10" x14ac:dyDescent="0.2">
      <c r="A41" s="1">
        <v>44660</v>
      </c>
      <c r="B41" s="4">
        <v>40</v>
      </c>
      <c r="C41">
        <v>1006</v>
      </c>
      <c r="D41">
        <v>23937</v>
      </c>
      <c r="E41">
        <f t="shared" si="38"/>
        <v>24943</v>
      </c>
      <c r="F41" s="2">
        <f t="shared" si="39"/>
        <v>5.5833051134439593E-2</v>
      </c>
      <c r="G41">
        <f t="shared" si="40"/>
        <v>6054</v>
      </c>
      <c r="H41">
        <f t="shared" si="41"/>
        <v>161805</v>
      </c>
      <c r="I41">
        <f t="shared" si="42"/>
        <v>167859</v>
      </c>
      <c r="J41" s="2">
        <f t="shared" si="43"/>
        <v>0.1529410956645969</v>
      </c>
    </row>
    <row r="42" spans="1:10" x14ac:dyDescent="0.2">
      <c r="A42" s="1">
        <v>44661</v>
      </c>
      <c r="B42" s="4">
        <v>41</v>
      </c>
      <c r="C42">
        <v>914</v>
      </c>
      <c r="D42">
        <v>25173</v>
      </c>
      <c r="E42">
        <f t="shared" ref="E42:E43" si="44">D42+C42</f>
        <v>26087</v>
      </c>
      <c r="F42" s="2">
        <f t="shared" si="39"/>
        <v>4.5864571222387074E-2</v>
      </c>
      <c r="G42">
        <f t="shared" ref="G42:G43" si="45">SUM(C29:C42)</f>
        <v>6918</v>
      </c>
      <c r="H42">
        <f t="shared" ref="H42:H43" si="46">SUM(D29:D42)</f>
        <v>183528</v>
      </c>
      <c r="I42">
        <f t="shared" ref="I42:I43" si="47">SUM(E29:E42)</f>
        <v>190446</v>
      </c>
      <c r="J42" s="2">
        <f t="shared" ref="J42:J43" si="48">I42/I41-1</f>
        <v>0.13455936232194876</v>
      </c>
    </row>
    <row r="43" spans="1:10" x14ac:dyDescent="0.2">
      <c r="A43" s="1">
        <v>44662</v>
      </c>
      <c r="B43" s="4">
        <v>42</v>
      </c>
      <c r="C43">
        <v>994</v>
      </c>
      <c r="D43">
        <v>22348</v>
      </c>
      <c r="E43">
        <f t="shared" si="44"/>
        <v>23342</v>
      </c>
      <c r="F43" s="2">
        <f t="shared" si="39"/>
        <v>-0.10522482462529226</v>
      </c>
      <c r="G43">
        <f t="shared" si="45"/>
        <v>7816</v>
      </c>
      <c r="H43">
        <f t="shared" si="46"/>
        <v>201495</v>
      </c>
      <c r="I43">
        <f t="shared" si="47"/>
        <v>209311</v>
      </c>
      <c r="J43" s="2">
        <f t="shared" si="48"/>
        <v>9.9056950526658527E-2</v>
      </c>
    </row>
    <row r="44" spans="1:10" x14ac:dyDescent="0.2">
      <c r="A44" s="1">
        <v>44663</v>
      </c>
      <c r="B44" s="4">
        <v>43</v>
      </c>
      <c r="C44">
        <v>1189</v>
      </c>
      <c r="D44">
        <v>25141</v>
      </c>
      <c r="E44">
        <f t="shared" ref="E44:E47" si="49">D44+C44</f>
        <v>26330</v>
      </c>
      <c r="F44" s="2">
        <f t="shared" si="39"/>
        <v>0.12800959643560961</v>
      </c>
      <c r="G44">
        <f t="shared" ref="G44:G47" si="50">SUM(C31:C44)</f>
        <v>8679</v>
      </c>
      <c r="H44">
        <f t="shared" ref="H44:H47" si="51">SUM(D31:D44)</f>
        <v>220980</v>
      </c>
      <c r="I44">
        <f t="shared" ref="I44:I47" si="52">SUM(E31:E44)</f>
        <v>229659</v>
      </c>
      <c r="J44" s="2">
        <f t="shared" ref="J44:J47" si="53">I44/I43-1</f>
        <v>9.7214193233991608E-2</v>
      </c>
    </row>
    <row r="45" spans="1:10" x14ac:dyDescent="0.2">
      <c r="A45" s="1">
        <v>44664</v>
      </c>
      <c r="B45" s="4">
        <v>44</v>
      </c>
      <c r="C45">
        <v>2573</v>
      </c>
      <c r="D45">
        <v>25146</v>
      </c>
      <c r="E45">
        <f t="shared" si="49"/>
        <v>27719</v>
      </c>
      <c r="F45" s="2">
        <f t="shared" si="39"/>
        <v>5.2753513102924421E-2</v>
      </c>
      <c r="G45">
        <f t="shared" si="50"/>
        <v>10897</v>
      </c>
      <c r="H45">
        <f t="shared" si="51"/>
        <v>240828</v>
      </c>
      <c r="I45">
        <f t="shared" si="52"/>
        <v>251725</v>
      </c>
      <c r="J45" s="2">
        <f t="shared" si="53"/>
        <v>9.608158182348614E-2</v>
      </c>
    </row>
    <row r="46" spans="1:10" x14ac:dyDescent="0.2">
      <c r="A46" s="1">
        <v>44665</v>
      </c>
      <c r="B46" s="4">
        <v>45</v>
      </c>
      <c r="C46">
        <v>3200</v>
      </c>
      <c r="D46">
        <v>19872</v>
      </c>
      <c r="E46">
        <f t="shared" si="49"/>
        <v>23072</v>
      </c>
      <c r="F46" s="2">
        <f t="shared" si="39"/>
        <v>-0.16764674050290418</v>
      </c>
      <c r="G46">
        <f t="shared" si="50"/>
        <v>13739</v>
      </c>
      <c r="H46">
        <f t="shared" si="51"/>
        <v>256556</v>
      </c>
      <c r="I46">
        <f t="shared" si="52"/>
        <v>270295</v>
      </c>
      <c r="J46" s="2">
        <f t="shared" si="53"/>
        <v>7.3770980236369077E-2</v>
      </c>
    </row>
    <row r="47" spans="1:10" x14ac:dyDescent="0.2">
      <c r="A47" s="1">
        <v>44666</v>
      </c>
      <c r="B47" s="4">
        <v>46</v>
      </c>
      <c r="C47">
        <v>3590</v>
      </c>
      <c r="D47">
        <v>19923</v>
      </c>
      <c r="E47">
        <f t="shared" si="49"/>
        <v>23513</v>
      </c>
      <c r="F47" s="2">
        <f>E47/E46-1</f>
        <v>1.9114077669902807E-2</v>
      </c>
      <c r="G47">
        <f t="shared" si="50"/>
        <v>17069</v>
      </c>
      <c r="H47">
        <f t="shared" si="51"/>
        <v>270428</v>
      </c>
      <c r="I47">
        <f t="shared" si="52"/>
        <v>287497</v>
      </c>
      <c r="J47" s="2">
        <f t="shared" si="53"/>
        <v>6.3641576795723243E-2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2022-04-16T05:38:18Z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