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B45F1E69-10CA-4B4E-A0C2-72B7EA31DAF7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3" l="1"/>
  <c r="F46" i="3" s="1"/>
  <c r="G46" i="3"/>
  <c r="H46" i="3"/>
  <c r="E45" i="3"/>
  <c r="F45" i="3" s="1"/>
  <c r="G45" i="3"/>
  <c r="H45" i="3"/>
  <c r="I45" i="3"/>
  <c r="J45" i="3" s="1"/>
  <c r="E44" i="3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46" i="3" l="1"/>
  <c r="J46" i="3" s="1"/>
  <c r="I43" i="3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<sst xmlns="http://schemas.openxmlformats.org/spreadsheetml/2006/main" count="24" uniqueCount="23">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</sst>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拟合!$B$2:$B$45</c:f>
              <c:numCache>
                <c:formatCode>0_);[Red]\(0\)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拟合!$E$2:$E$45</c:f>
              <c:numCache>
                <c:formatCode>General</c:formatCode>
                <c:ptCount val="4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  <c:pt idx="43">
                  <c:v>27719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128307</xdr:rowOff>
    </xdr:from>
    <xdr:to>
      <xdr:col>10</xdr:col>
      <xdr:colOff>638734</xdr:colOff>
      <xdr:row>72</xdr:row>
      <xdr:rowOff>168088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46"/>
  <sheetViews>
    <sheetView tabSelected="1" topLeftCell="A33" zoomScale="85" zoomScaleNormal="85" workbookViewId="0">
      <selection activeCell="H46" sqref="H46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 t="shared" ref="F40:F46" si="39">E40/E39-1</f>
        <v>0.11318443125058897</v>
      </c>
      <c r="G40">
        <f t="shared" ref="G40:G41" si="40">SUM(C27:C40)</f>
        <v>5093</v>
      </c>
      <c r="H40">
        <f t="shared" ref="H40:H41" si="41">SUM(D27:D40)</f>
        <v>140499</v>
      </c>
      <c r="I40">
        <f t="shared" ref="I40:I41" si="42">SUM(E27:E40)</f>
        <v>145592</v>
      </c>
      <c r="J40" s="2">
        <f t="shared" ref="J40:J41" si="43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 t="shared" si="39"/>
        <v>5.5833051134439593E-2</v>
      </c>
      <c r="G41">
        <f t="shared" si="40"/>
        <v>6054</v>
      </c>
      <c r="H41">
        <f t="shared" si="41"/>
        <v>161805</v>
      </c>
      <c r="I41">
        <f t="shared" si="42"/>
        <v>167859</v>
      </c>
      <c r="J41" s="2">
        <f t="shared" si="43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4">D42+C42</f>
        <v>26087</v>
      </c>
      <c r="F42" s="2">
        <f t="shared" si="39"/>
        <v>4.5864571222387074E-2</v>
      </c>
      <c r="G42">
        <f t="shared" ref="G42:G43" si="45">SUM(C29:C42)</f>
        <v>6918</v>
      </c>
      <c r="H42">
        <f t="shared" ref="H42:H43" si="46">SUM(D29:D42)</f>
        <v>183528</v>
      </c>
      <c r="I42">
        <f t="shared" ref="I42:I43" si="47">SUM(E29:E42)</f>
        <v>190446</v>
      </c>
      <c r="J42" s="2">
        <f t="shared" ref="J42:J43" si="48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4"/>
        <v>23342</v>
      </c>
      <c r="F43" s="2">
        <f t="shared" si="39"/>
        <v>-0.10522482462529226</v>
      </c>
      <c r="G43">
        <f t="shared" si="45"/>
        <v>7816</v>
      </c>
      <c r="H43">
        <f t="shared" si="46"/>
        <v>201495</v>
      </c>
      <c r="I43">
        <f t="shared" si="47"/>
        <v>209311</v>
      </c>
      <c r="J43" s="2">
        <f t="shared" si="48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:E46" si="49">D44+C44</f>
        <v>26330</v>
      </c>
      <c r="F44" s="2">
        <f t="shared" si="39"/>
        <v>0.12800959643560961</v>
      </c>
      <c r="G44">
        <f t="shared" ref="G44:G46" si="50">SUM(C31:C44)</f>
        <v>8679</v>
      </c>
      <c r="H44">
        <f t="shared" ref="H44:H46" si="51">SUM(D31:D44)</f>
        <v>220980</v>
      </c>
      <c r="I44">
        <f t="shared" ref="I44:I46" si="52">SUM(E31:E44)</f>
        <v>229659</v>
      </c>
      <c r="J44" s="2">
        <f t="shared" ref="J44:J46" si="53">I44/I43-1</f>
        <v>9.7214193233991608E-2</v>
      </c>
    </row>
    <row r="45" spans="1:10" x14ac:dyDescent="0.2">
      <c r="A45" s="1">
        <v>44664</v>
      </c>
      <c r="B45" s="4">
        <v>44</v>
      </c>
      <c r="C45">
        <v>2573</v>
      </c>
      <c r="D45">
        <v>25146</v>
      </c>
      <c r="E45">
        <f t="shared" si="49"/>
        <v>27719</v>
      </c>
      <c r="F45" s="2">
        <f t="shared" si="39"/>
        <v>5.2753513102924421E-2</v>
      </c>
      <c r="G45">
        <f t="shared" si="50"/>
        <v>10897</v>
      </c>
      <c r="H45">
        <f t="shared" si="51"/>
        <v>240828</v>
      </c>
      <c r="I45">
        <f t="shared" si="52"/>
        <v>251725</v>
      </c>
      <c r="J45" s="2">
        <f t="shared" si="53"/>
        <v>9.608158182348614E-2</v>
      </c>
    </row>
    <row r="46" spans="1:10" x14ac:dyDescent="0.2">
      <c r="A46" s="1">
        <v>44665</v>
      </c>
      <c r="B46" s="4">
        <v>45</v>
      </c>
      <c r="C46">
        <v>3200</v>
      </c>
      <c r="D46">
        <v>19872</v>
      </c>
      <c r="E46">
        <f t="shared" si="49"/>
        <v>23072</v>
      </c>
      <c r="F46" s="2">
        <f t="shared" si="39"/>
        <v>-0.16764674050290418</v>
      </c>
      <c r="G46">
        <f t="shared" si="50"/>
        <v>13739</v>
      </c>
      <c r="H46">
        <f t="shared" si="51"/>
        <v>256556</v>
      </c>
      <c r="I46">
        <f t="shared" si="52"/>
        <v>270295</v>
      </c>
      <c r="J46" s="2">
        <f t="shared" si="53"/>
        <v>7.3770980236369077E-2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2022-04-15T03:55:52Z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