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activeTab="1"/>
  </bookViews>
  <sheets>
    <sheet name="Đánh giá" sheetId="1" r:id="rId1"/>
    <sheet name="Phân cô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<sst xmlns="http://schemas.openxmlformats.org/spreadsheetml/2006/main" count="205" uniqueCount="90">
  <si>
    <t>Mã nhóm</t>
  </si>
  <si>
    <t>PT03N2</t>
  </si>
  <si>
    <t>(Xem ở trang làm nhóm trên ELIT, xem hình bên phải)</t>
  </si>
  <si>
    <t>Thành viên</t>
  </si>
  <si>
    <t>Họ tên</t>
  </si>
  <si>
    <t>MSSV</t>
  </si>
  <si>
    <t>SĐT</t>
  </si>
  <si>
    <t>Ghi chú</t>
  </si>
  <si>
    <t>Ký hiệu</t>
  </si>
  <si>
    <t>Nơi lấy mã nhóm: Vào ELIT, vào trang làm nhóm của đồ án sẽ thấy mục mã nhóm</t>
  </si>
  <si>
    <t>Tạ Tiến Đạt</t>
  </si>
  <si>
    <t>521H0442</t>
  </si>
  <si>
    <t>0356779197</t>
  </si>
  <si>
    <t>TV1</t>
  </si>
  <si>
    <t>Tăng Thiệu Phong</t>
  </si>
  <si>
    <t>521H0136</t>
  </si>
  <si>
    <t>0938860238</t>
  </si>
  <si>
    <t>TV2</t>
  </si>
  <si>
    <t>Phan Lương Huy</t>
  </si>
  <si>
    <t>521H0453</t>
  </si>
  <si>
    <t>0867674623</t>
  </si>
  <si>
    <t>TV3</t>
  </si>
  <si>
    <t>Lương Viết An</t>
  </si>
  <si>
    <t>521H0434</t>
  </si>
  <si>
    <t>0384398634</t>
  </si>
  <si>
    <t>TV4</t>
  </si>
  <si>
    <t>THANG ĐIỂM ĐÁNH GIÁ ĐỒ ÁN MÔN MẪU THIẾT KẾ</t>
  </si>
  <si>
    <t>Nội dung</t>
  </si>
  <si>
    <t>Thang</t>
  </si>
  <si>
    <t>Đánh giá
TV1</t>
  </si>
  <si>
    <t>Đánh giá
TV2</t>
  </si>
  <si>
    <t>Đánh giá
TV3</t>
  </si>
  <si>
    <t>Đánh giá
TV4</t>
  </si>
  <si>
    <t>tiêu chí</t>
  </si>
  <si>
    <t>Điểm/10</t>
  </si>
  <si>
    <t>0 điểm</t>
  </si>
  <si>
    <t>Tối đa ½ điểm</t>
  </si>
  <si>
    <t>Trên ½ đến trọn điểm</t>
  </si>
  <si>
    <t>Áp dụng pattern</t>
  </si>
  <si>
    <t>Tối đa 9 điểm.</t>
  </si>
  <si>
    <t>Pattern 1:</t>
  </si>
  <si>
    <t>SINGLETON PATTERN</t>
  </si>
  <si>
    <t>Lý do áp dụng pattern</t>
  </si>
  <si>
    <t>Không có hoặc không hợp lý hoặc gượng ép</t>
  </si>
  <si>
    <t>Có nhưng chưa thể hiện rõ</t>
  </si>
  <si>
    <t>Rõ ràng, hợp lý</t>
  </si>
  <si>
    <t>Sơ đồ lớp</t>
  </si>
  <si>
    <t>Không có hoặc vẽ sai, vẽ không hợp lý</t>
  </si>
  <si>
    <t>Vẽ hợp lý cho bài toán nhưng còn có điểm sai trong sơ đồ</t>
  </si>
  <si>
    <t>Sơ đồ đúng, hợp lý</t>
  </si>
  <si>
    <t>Code áp dụng pattern</t>
  </si>
  <si>
    <t>Không có hoặc code sai hoặc code bị lỗi</t>
  </si>
  <si>
    <t>Có code nhưng chưa đủ pattern hoặc sai phần nhỏ</t>
  </si>
  <si>
    <t>Code đúng</t>
  </si>
  <si>
    <t>Pattern 2:</t>
  </si>
  <si>
    <t>STRATEGY PATTERN</t>
  </si>
  <si>
    <t>Pattern 3:</t>
  </si>
  <si>
    <t>TEMPLATE METHOD PATTERN</t>
  </si>
  <si>
    <t>Pattern nào không có thì bỏ trống</t>
  </si>
  <si>
    <t>Đặt tên file đúng qui định trước khi nộp</t>
  </si>
  <si>
    <t>Pattern 4:</t>
  </si>
  <si>
    <t>FACTORY METHOD PATTERN</t>
  </si>
  <si>
    <t>Pattern 5:</t>
  </si>
  <si>
    <t>COMMAND PATTERN</t>
  </si>
  <si>
    <t>Pattern 6:</t>
  </si>
  <si>
    <t>ADAPTER PATTERN</t>
  </si>
  <si>
    <t>Pattern 7:</t>
  </si>
  <si>
    <t>DECORATOR PATTERN</t>
  </si>
  <si>
    <t>Pattern 8:</t>
  </si>
  <si>
    <t>BUILDER PATTERN</t>
  </si>
  <si>
    <t>Pattern 9:</t>
  </si>
  <si>
    <t>PROXY PATTERN</t>
  </si>
  <si>
    <t>Pattern 10:</t>
  </si>
  <si>
    <t>CHAIN OF RESPONSIBILITY PATTERN</t>
  </si>
  <si>
    <t>Báo cáo</t>
  </si>
  <si>
    <t>1 điểm</t>
  </si>
  <si>
    <t>1 đ</t>
  </si>
  <si>
    <t>Không có (0đ toàn bài)</t>
  </si>
  <si>
    <t>Còn sai chính tả; chưa thể hiện tốt nội dung các pattern; format, font chưa thống nhất</t>
  </si>
  <si>
    <t>Trình bày tốt, đúng và thống nhất format, font.</t>
  </si>
  <si>
    <t>Điểm cộng</t>
  </si>
  <si>
    <t>Cộng 1.0 điểm nếu áp dụng đúng được từ 8 pattern trở lên (tự động hiện điểm nếu thoả).</t>
  </si>
  <si>
    <t>Tổng điểm</t>
  </si>
  <si>
    <t>10 điểm</t>
  </si>
  <si>
    <t>Công việc</t>
  </si>
  <si>
    <t>Mức độ hoàn thành</t>
  </si>
  <si>
    <t>Tìm hiểu Adapter Pattern
Tìm hiểu Proxy Pattern
Tìm hiểu Builder Pattern
Áp dụng Builder Pattern
Áp dụng Proxy Pattern
Áp dụng Singleton Pattern (Storing Cache)
Áp dụng Adapter Pattern
Áp dụng Strategy Pattern
Viết báo cáo</t>
  </si>
  <si>
    <t>Tìm hiểu Observer Pattern
Tìm hiểu Decorator Pattern
Tìm hiểu Chain of Responsibility Pattern
Áp dụng ChainOfResponsibility Pattern
Áp dụng Decorator Pattern
Viết báo cáo</t>
  </si>
  <si>
    <t>Tìm hiểu Template Method Pattern
Tìm hiểu Factory Method Pattern
Tìm hiểu Facade Pattern
Áp dụng Factory Pattern
Áp dụng Templates Pattern
Viết báo cáo</t>
  </si>
  <si>
    <t>Tìm hiểu Command Pattern
Tìm hiểu Strategy Pattern
Tìm hiểu Singleton Pattern
Áp dụng Singleton Pattern (Logger)
Áp dụng Command Pattern
Viết báo cáo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</si>
</sst>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2"/>
      <color theme="1"/>
      <name val="Calibri"/>
      <charset val="134"/>
      <scheme val="minor"/>
    </font>
    <font>
      <b/>
      <sz val="13"/>
      <color theme="1"/>
      <name val="Times New Roman"/>
      <charset val="134"/>
    </font>
    <font>
      <sz val="12"/>
      <color theme="1"/>
      <name val="Times New Roman"/>
      <charset val="134"/>
    </font>
    <font>
      <b/>
      <sz val="12"/>
      <color theme="1"/>
      <name val="Calibri"/>
      <charset val="134"/>
      <scheme val="minor"/>
    </font>
    <font>
      <b/>
      <sz val="12"/>
      <color theme="1"/>
      <name val="Times New Roman"/>
      <charset val="134"/>
    </font>
    <font>
      <b/>
      <sz val="12"/>
      <color theme="1"/>
      <name val="Calibri"/>
      <charset val="134"/>
      <scheme val="minor"/>
    </font>
    <font>
      <b/>
      <sz val="12"/>
      <color theme="0"/>
      <name val="Times New Roman"/>
      <charset val="134"/>
    </font>
    <font>
      <sz val="12"/>
      <color theme="0"/>
      <name val="Times New Roman"/>
      <charset val="134"/>
    </font>
    <font>
      <sz val="12"/>
      <color rgb="FFFF0000"/>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2" tint="-0.099978637043366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5" borderId="6" applyNumberFormat="0" applyAlignment="0" applyProtection="0">
      <alignment vertical="center"/>
    </xf>
    <xf numFmtId="0" fontId="19" fillId="6" borderId="7" applyNumberFormat="0" applyAlignment="0" applyProtection="0">
      <alignment vertical="center"/>
    </xf>
    <xf numFmtId="0" fontId="20" fillId="6" borderId="6" applyNumberFormat="0" applyAlignment="0" applyProtection="0">
      <alignment vertical="center"/>
    </xf>
    <xf numFmtId="0" fontId="21" fillId="7"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42">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9" fontId="0" fillId="0" borderId="1" xfId="0" applyNumberFormat="1" applyBorder="1" applyAlignment="1">
      <alignment horizontal="center" vertical="center"/>
    </xf>
    <xf numFmtId="0" fontId="0" fillId="0" borderId="1" xfId="0" applyBorder="1"/>
    <xf numFmtId="0" fontId="2" fillId="0" borderId="0" xfId="0" applyFont="1"/>
    <xf numFmtId="0" fontId="0" fillId="0" borderId="0" xfId="0" applyAlignment="1">
      <alignment horizontal="right"/>
    </xf>
    <xf numFmtId="0" fontId="0" fillId="2" borderId="2" xfId="0" applyFill="1" applyBorder="1" applyProtection="1">
      <protection locked="0"/>
    </xf>
    <xf numFmtId="0" fontId="3" fillId="0" borderId="1" xfId="0" applyFont="1" applyBorder="1" applyAlignment="1">
      <alignment horizontal="center"/>
    </xf>
    <xf numFmtId="0" fontId="3" fillId="0" borderId="1" xfId="0" applyFont="1" applyBorder="1"/>
    <xf numFmtId="0" fontId="4" fillId="0" borderId="1" xfId="0" applyFont="1" applyBorder="1"/>
    <xf numFmtId="0" fontId="5" fillId="2" borderId="1" xfId="0" applyFont="1" applyFill="1" applyBorder="1" applyAlignment="1" applyProtection="1">
      <alignment horizontal="center"/>
      <protection locked="0"/>
    </xf>
    <xf numFmtId="0" fontId="5" fillId="2" borderId="1" xfId="0" applyFont="1" applyFill="1" applyBorder="1" applyAlignment="1" applyProtection="1">
      <protection locked="0"/>
    </xf>
    <xf numFmtId="0" fontId="3" fillId="2" borderId="1" xfId="0" applyFont="1" applyFill="1" applyBorder="1" applyProtection="1">
      <protection locked="0"/>
    </xf>
    <xf numFmtId="0" fontId="2" fillId="0" borderId="1" xfId="0" applyFont="1" applyBorder="1"/>
    <xf numFmtId="0" fontId="0" fillId="2" borderId="1" xfId="0" applyFill="1" applyBorder="1" applyProtection="1">
      <protection locked="0"/>
    </xf>
    <xf numFmtId="0" fontId="0" fillId="0" borderId="0" xfId="0" applyFill="1" applyBorder="1" applyAlignment="1" applyProtection="1">
      <alignment horizontal="center"/>
      <protection locked="0"/>
    </xf>
    <xf numFmtId="0" fontId="0" fillId="0" borderId="0" xfId="0" applyFill="1" applyBorder="1" applyProtection="1">
      <protection locked="0"/>
    </xf>
    <xf numFmtId="0" fontId="2" fillId="0" borderId="0" xfId="0" applyFont="1" applyFill="1" applyBorder="1"/>
    <xf numFmtId="0" fontId="4" fillId="0" borderId="0" xfId="0" applyFont="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justify" vertical="center"/>
    </xf>
    <xf numFmtId="0" fontId="6" fillId="0" borderId="1" xfId="0" applyFont="1" applyBorder="1" applyAlignment="1" applyProtection="1">
      <alignment horizontal="center"/>
    </xf>
    <xf numFmtId="0" fontId="4" fillId="0" borderId="1" xfId="0" applyFont="1" applyBorder="1" applyAlignment="1">
      <alignment vertical="center"/>
    </xf>
    <xf numFmtId="0" fontId="4" fillId="2" borderId="1" xfId="0" applyFont="1" applyFill="1" applyBorder="1" applyAlignment="1" applyProtection="1">
      <alignment horizontal="center" vertical="center"/>
      <protection locked="0"/>
    </xf>
    <xf numFmtId="0" fontId="7" fillId="0" borderId="1" xfId="0" applyFont="1" applyFill="1" applyBorder="1" applyProtection="1"/>
    <xf numFmtId="0" fontId="2" fillId="0" borderId="1" xfId="0" applyFont="1" applyBorder="1" applyAlignment="1">
      <alignment horizontal="justify" vertical="center"/>
    </xf>
    <xf numFmtId="0" fontId="2" fillId="0" borderId="1" xfId="0" applyFont="1" applyBorder="1" applyAlignment="1">
      <alignment horizontal="center" vertical="center"/>
    </xf>
    <xf numFmtId="0" fontId="2" fillId="2" borderId="1" xfId="0" applyFont="1" applyFill="1" applyBorder="1" applyProtection="1">
      <protection locked="0"/>
    </xf>
    <xf numFmtId="0" fontId="2" fillId="0" borderId="1" xfId="0" applyFont="1" applyBorder="1" applyAlignment="1">
      <alignment vertical="center"/>
    </xf>
    <xf numFmtId="0" fontId="2" fillId="0" borderId="1" xfId="0" applyFont="1" applyFill="1" applyBorder="1" applyProtection="1"/>
    <xf numFmtId="0" fontId="8" fillId="0" borderId="1" xfId="0" applyFont="1" applyBorder="1" applyAlignment="1">
      <alignment horizontal="justify" vertical="center"/>
    </xf>
    <xf numFmtId="0" fontId="2" fillId="3" borderId="1" xfId="0" applyFont="1" applyFill="1" applyBorder="1"/>
    <xf numFmtId="0" fontId="0" fillId="0" borderId="0" xfId="0" applyAlignment="1">
      <alignment horizontal="center" vertical="center"/>
    </xf>
    <xf numFmtId="0" fontId="0" fillId="0" borderId="0" xfId="0" applyAlignment="1">
      <alignment horizontal="left" vertical="center"/>
    </xf>
    <xf numFmtId="0" fontId="4" fillId="0" borderId="0" xfId="0" applyFont="1" applyBorder="1" applyAlignment="1"/>
    <xf numFmtId="0" fontId="8" fillId="0" borderId="0" xfId="0" applyFont="1" applyAlignment="1">
      <alignment vertical="top" wrapText="1"/>
    </xf>
    <xf numFmtId="0" fontId="8" fillId="0" borderId="0" xfId="0" applyFont="1" applyAlignment="1">
      <alignment vertical="top"/>
    </xf>
    <xf numFmtId="0" fontId="8" fillId="0" borderId="0" xfId="0" applyFont="1"/>
    <xf numFmtId="0" fontId="5" fillId="2" borderId="1" xfId="0" applyFont="1" applyFill="1" applyBorder="1" applyAlignment="1" applyProtection="1" quotePrefix="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1016000</xdr:colOff>
      <xdr:row>2</xdr:row>
      <xdr:rowOff>115614</xdr:rowOff>
    </xdr:from>
    <xdr:to>
      <xdr:col>16</xdr:col>
      <xdr:colOff>596900</xdr:colOff>
      <xdr:row>20</xdr:row>
      <xdr:rowOff>215900</xdr:rowOff>
    </xdr:to>
    <xdr:pic>
      <xdr:nvPicPr>
        <xdr:cNvPr id="2" name="Picture 1"/>
        <xdr:cNvPicPr>
          <a:picLocks noChangeAspect="1"/>
        </xdr:cNvPicPr>
      </xdr:nvPicPr>
      <xdr:blipFill>
        <a:blip r:embed="rId1"/>
        <a:stretch>
          <a:fillRect/>
        </a:stretch>
      </xdr:blipFill>
      <xdr:spPr>
        <a:xfrm>
          <a:off x="12242800" y="511810"/>
          <a:ext cx="6477000" cy="46748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5"/>
  <sheetViews>
    <sheetView topLeftCell="A19" workbookViewId="0">
      <selection activeCell="C55" sqref="C55:E55"/>
    </sheetView>
  </sheetViews>
  <sheetFormatPr defaultColWidth="11" defaultRowHeight="15.6"/>
  <cols>
    <col min="1" max="1" width="19.1666666666667" style="6" customWidth="1"/>
    <col min="2" max="2" width="8.16666666666667" style="6" customWidth="1"/>
    <col min="3" max="3" width="24.1666666666667" style="6" customWidth="1"/>
    <col min="4" max="4" width="25.6666666666667" style="6" customWidth="1"/>
    <col min="5" max="5" width="26.8333333333333" style="6" customWidth="1"/>
    <col min="6" max="9" width="10.8333333333333" style="6"/>
    <col min="10" max="10" width="16" style="6" customWidth="1"/>
    <col min="11" max="11" width="17.3333333333333" style="6" customWidth="1"/>
    <col min="12" max="15" width="10.8333333333333" style="6"/>
    <col min="16" max="16" width="13.8333333333333" style="6" customWidth="1"/>
    <col min="17" max="16384" width="10.8333333333333" style="6"/>
  </cols>
  <sheetData>
    <row r="1" customFormat="1" spans="1:13">
      <c r="A1" s="7" t="s">
        <v>0</v>
      </c>
      <c r="B1" s="8" t="s">
        <v>1</v>
      </c>
      <c r="C1" t="s">
        <v>2</v>
      </c>
      <c r="H1" s="6"/>
      <c r="I1" s="6"/>
      <c r="J1" s="6"/>
      <c r="L1" s="6"/>
      <c r="M1" s="36"/>
    </row>
    <row r="2" customFormat="1" spans="1:13">
      <c r="A2" s="7" t="s">
        <v>3</v>
      </c>
      <c r="B2" s="9" t="s">
        <v>4</v>
      </c>
      <c r="C2" s="9"/>
      <c r="D2" s="10" t="s">
        <v>5</v>
      </c>
      <c r="E2" s="10" t="s">
        <v>6</v>
      </c>
      <c r="F2" s="10"/>
      <c r="G2" s="10" t="s">
        <v>7</v>
      </c>
      <c r="H2" s="11" t="s">
        <v>8</v>
      </c>
      <c r="I2" s="6"/>
      <c r="J2" s="6"/>
      <c r="K2" s="37" t="s">
        <v>9</v>
      </c>
      <c r="L2" s="6"/>
      <c r="M2" s="6"/>
    </row>
    <row r="3" customFormat="1" spans="2:13">
      <c r="B3" s="12" t="s">
        <v>10</v>
      </c>
      <c r="C3" s="12"/>
      <c r="D3" s="13" t="s">
        <v>11</v>
      </c>
      <c r="E3" s="42" t="s">
        <v>12</v>
      </c>
      <c r="F3" s="14"/>
      <c r="G3" s="14"/>
      <c r="H3" s="15" t="s">
        <v>13</v>
      </c>
      <c r="I3" s="6"/>
      <c r="J3" s="6"/>
      <c r="K3" s="6"/>
      <c r="L3" s="6"/>
      <c r="M3" s="36"/>
    </row>
    <row r="4" customFormat="1" spans="2:13">
      <c r="B4" s="12" t="s">
        <v>14</v>
      </c>
      <c r="C4" s="12"/>
      <c r="D4" s="13" t="s">
        <v>15</v>
      </c>
      <c r="E4" s="42" t="s">
        <v>16</v>
      </c>
      <c r="F4" s="14"/>
      <c r="G4" s="14"/>
      <c r="H4" s="15" t="s">
        <v>17</v>
      </c>
      <c r="I4" s="6"/>
      <c r="J4" s="6"/>
      <c r="K4" s="6"/>
      <c r="L4" s="6"/>
      <c r="M4" s="36"/>
    </row>
    <row r="5" customFormat="1" spans="2:13">
      <c r="B5" s="12" t="s">
        <v>18</v>
      </c>
      <c r="C5" s="12"/>
      <c r="D5" s="13" t="s">
        <v>19</v>
      </c>
      <c r="E5" s="42" t="s">
        <v>20</v>
      </c>
      <c r="F5" s="16"/>
      <c r="G5" s="16"/>
      <c r="H5" s="15" t="s">
        <v>21</v>
      </c>
      <c r="I5" s="6"/>
      <c r="J5" s="6"/>
      <c r="K5" s="6"/>
      <c r="L5" s="6"/>
      <c r="M5" s="36"/>
    </row>
    <row r="6" customFormat="1" spans="2:13">
      <c r="B6" s="12" t="s">
        <v>22</v>
      </c>
      <c r="C6" s="12"/>
      <c r="D6" s="13" t="s">
        <v>23</v>
      </c>
      <c r="E6" s="42" t="s">
        <v>24</v>
      </c>
      <c r="F6" s="16"/>
      <c r="G6" s="16"/>
      <c r="H6" s="15" t="s">
        <v>25</v>
      </c>
      <c r="I6" s="6"/>
      <c r="J6" s="6"/>
      <c r="K6" s="6"/>
      <c r="L6" s="6"/>
      <c r="M6" s="36"/>
    </row>
    <row r="7" customFormat="1" spans="2:13">
      <c r="B7" s="17"/>
      <c r="C7" s="17"/>
      <c r="D7" s="18"/>
      <c r="E7" s="18"/>
      <c r="F7" s="18"/>
      <c r="G7" s="18"/>
      <c r="H7" s="19"/>
      <c r="I7" s="6"/>
      <c r="J7" s="6"/>
      <c r="K7" s="6"/>
      <c r="L7" s="6"/>
      <c r="M7" s="36"/>
    </row>
    <row r="8" customFormat="1" spans="1:13">
      <c r="A8" s="20" t="s">
        <v>26</v>
      </c>
      <c r="B8" s="20"/>
      <c r="C8" s="20"/>
      <c r="D8" s="20"/>
      <c r="E8" s="20"/>
      <c r="M8" s="36"/>
    </row>
    <row r="9" spans="1:11">
      <c r="A9" s="21" t="s">
        <v>27</v>
      </c>
      <c r="B9" s="21" t="s">
        <v>28</v>
      </c>
      <c r="C9" s="21">
        <v>1</v>
      </c>
      <c r="D9" s="21">
        <v>2</v>
      </c>
      <c r="E9" s="21">
        <v>3</v>
      </c>
      <c r="F9" s="22" t="s">
        <v>29</v>
      </c>
      <c r="G9" s="22" t="s">
        <v>30</v>
      </c>
      <c r="H9" s="22" t="s">
        <v>31</v>
      </c>
      <c r="I9" s="22" t="s">
        <v>32</v>
      </c>
      <c r="J9" s="38"/>
      <c r="K9" s="38"/>
    </row>
    <row r="10" spans="1:9">
      <c r="A10" s="21" t="s">
        <v>33</v>
      </c>
      <c r="B10" s="21" t="s">
        <v>34</v>
      </c>
      <c r="C10" s="21" t="s">
        <v>35</v>
      </c>
      <c r="D10" s="21" t="s">
        <v>36</v>
      </c>
      <c r="E10" s="21" t="s">
        <v>37</v>
      </c>
      <c r="F10" s="23"/>
      <c r="G10" s="23"/>
      <c r="H10" s="23"/>
      <c r="I10" s="23"/>
    </row>
    <row r="11" ht="17" customHeight="1" spans="1:18">
      <c r="A11" s="24" t="s">
        <v>38</v>
      </c>
      <c r="B11" s="24" t="s">
        <v>39</v>
      </c>
      <c r="C11" s="24"/>
      <c r="D11" s="24"/>
      <c r="E11" s="24"/>
      <c r="F11" s="25"/>
      <c r="G11" s="25"/>
      <c r="H11" s="25"/>
      <c r="I11" s="25"/>
      <c r="K11" s="39"/>
      <c r="L11" s="39"/>
      <c r="M11" s="39"/>
      <c r="N11" s="39"/>
      <c r="O11" s="39"/>
      <c r="P11" s="39"/>
      <c r="Q11" s="39"/>
      <c r="R11" s="39"/>
    </row>
    <row r="12" spans="1:18">
      <c r="A12" s="26" t="s">
        <v>40</v>
      </c>
      <c r="B12" s="27" t="s">
        <v>41</v>
      </c>
      <c r="C12" s="27"/>
      <c r="D12" s="27"/>
      <c r="E12" s="27"/>
      <c r="F12" s="28" t="str">
        <f>IF(SUM(F13:F15)=1,"Đ","")</f>
        <v>Đ</v>
      </c>
      <c r="G12" s="28" t="str">
        <f t="shared" ref="G12:I12" si="0">IF(SUM(G13:G15)=1,"Đ","")</f>
        <v>Đ</v>
      </c>
      <c r="H12" s="28" t="str">
        <f t="shared" si="0"/>
        <v>Đ</v>
      </c>
      <c r="I12" s="28" t="str">
        <f t="shared" si="0"/>
        <v>Đ</v>
      </c>
      <c r="K12" s="39"/>
      <c r="L12" s="39"/>
      <c r="M12" s="39"/>
      <c r="N12" s="39"/>
      <c r="O12" s="39"/>
      <c r="P12" s="39"/>
      <c r="Q12" s="39"/>
      <c r="R12" s="39"/>
    </row>
    <row r="13" ht="31.2" spans="1:18">
      <c r="A13" s="29" t="s">
        <v>42</v>
      </c>
      <c r="B13" s="30">
        <v>0.4</v>
      </c>
      <c r="C13" s="29" t="s">
        <v>43</v>
      </c>
      <c r="D13" s="29" t="s">
        <v>44</v>
      </c>
      <c r="E13" s="29" t="s">
        <v>45</v>
      </c>
      <c r="F13" s="31">
        <v>0.4</v>
      </c>
      <c r="G13" s="31">
        <v>0.4</v>
      </c>
      <c r="H13" s="31">
        <v>0.4</v>
      </c>
      <c r="I13" s="31">
        <v>0.4</v>
      </c>
      <c r="J13" s="6" t="str">
        <f t="shared" ref="J13:J15" si="1">IF(MAX(F13:I13)&gt;B13,"Nhập sai, tối đa "&amp;B13,"")</f>
        <v/>
      </c>
      <c r="K13" s="39"/>
      <c r="L13" s="39"/>
      <c r="M13" s="39"/>
      <c r="N13" s="39"/>
      <c r="O13" s="39"/>
      <c r="P13" s="39"/>
      <c r="Q13" s="39"/>
      <c r="R13" s="39"/>
    </row>
    <row r="14" spans="1:18">
      <c r="A14" s="32" t="s">
        <v>46</v>
      </c>
      <c r="B14" s="30">
        <v>0.3</v>
      </c>
      <c r="C14" s="32" t="s">
        <v>47</v>
      </c>
      <c r="D14" s="32" t="s">
        <v>48</v>
      </c>
      <c r="E14" s="32" t="s">
        <v>49</v>
      </c>
      <c r="F14" s="31">
        <v>0.3</v>
      </c>
      <c r="G14" s="31">
        <v>0.3</v>
      </c>
      <c r="H14" s="31">
        <v>0.3</v>
      </c>
      <c r="I14" s="31">
        <v>0.3</v>
      </c>
      <c r="J14" s="6" t="str">
        <f t="shared" si="1"/>
        <v/>
      </c>
      <c r="K14" s="39"/>
      <c r="L14" s="39"/>
      <c r="M14" s="39"/>
      <c r="N14" s="39"/>
      <c r="O14" s="39"/>
      <c r="P14" s="39"/>
      <c r="Q14" s="39"/>
      <c r="R14" s="39"/>
    </row>
    <row r="15" ht="31.2" spans="1:18">
      <c r="A15" s="29" t="s">
        <v>50</v>
      </c>
      <c r="B15" s="30">
        <v>0.3</v>
      </c>
      <c r="C15" s="29" t="s">
        <v>51</v>
      </c>
      <c r="D15" s="29" t="s">
        <v>52</v>
      </c>
      <c r="E15" s="29" t="s">
        <v>53</v>
      </c>
      <c r="F15" s="31">
        <v>0.3</v>
      </c>
      <c r="G15" s="31">
        <v>0.3</v>
      </c>
      <c r="H15" s="31">
        <v>0.3</v>
      </c>
      <c r="I15" s="31">
        <v>0.3</v>
      </c>
      <c r="J15" s="6" t="str">
        <f t="shared" si="1"/>
        <v/>
      </c>
      <c r="K15" s="39"/>
      <c r="L15" s="39"/>
      <c r="M15" s="39"/>
      <c r="N15" s="39"/>
      <c r="O15" s="39"/>
      <c r="P15" s="39"/>
      <c r="Q15" s="39"/>
      <c r="R15" s="39"/>
    </row>
    <row r="16" spans="1:16">
      <c r="A16" s="26" t="s">
        <v>54</v>
      </c>
      <c r="B16" s="27" t="s">
        <v>55</v>
      </c>
      <c r="C16" s="27"/>
      <c r="D16" s="27"/>
      <c r="E16" s="27"/>
      <c r="F16" s="28" t="str">
        <f>IF(SUM(F17:F19)=1,"Đ","")</f>
        <v>Đ</v>
      </c>
      <c r="G16" s="28" t="str">
        <f t="shared" ref="G16" si="2">IF(SUM(G17:G19)=1,"Đ","")</f>
        <v>Đ</v>
      </c>
      <c r="H16" s="28" t="str">
        <f t="shared" ref="H16" si="3">IF(SUM(H17:H19)=1,"Đ","")</f>
        <v>Đ</v>
      </c>
      <c r="I16" s="28" t="str">
        <f t="shared" ref="I16" si="4">IF(SUM(I17:I19)=1,"Đ","")</f>
        <v>Đ</v>
      </c>
      <c r="K16" s="39"/>
      <c r="L16" s="39"/>
      <c r="M16" s="39"/>
      <c r="N16" s="39"/>
      <c r="O16" s="39"/>
      <c r="P16" s="39"/>
    </row>
    <row r="17" ht="31.2" spans="1:12">
      <c r="A17" s="29" t="s">
        <v>42</v>
      </c>
      <c r="B17" s="30">
        <v>0.4</v>
      </c>
      <c r="C17" s="29" t="s">
        <v>43</v>
      </c>
      <c r="D17" s="29" t="s">
        <v>44</v>
      </c>
      <c r="E17" s="29" t="s">
        <v>45</v>
      </c>
      <c r="F17" s="31">
        <v>0.4</v>
      </c>
      <c r="G17" s="31">
        <v>0.4</v>
      </c>
      <c r="H17" s="31">
        <v>0.4</v>
      </c>
      <c r="I17" s="31">
        <v>0.4</v>
      </c>
      <c r="J17" s="6" t="str">
        <f>IF(MAX(F17:I17)&gt;B17,"Nhập sai, tối đa "&amp;B17,"")</f>
        <v/>
      </c>
      <c r="K17" s="39"/>
      <c r="L17" s="39"/>
    </row>
    <row r="18" ht="31.2" spans="1:12">
      <c r="A18" s="29" t="s">
        <v>46</v>
      </c>
      <c r="B18" s="30">
        <v>0.3</v>
      </c>
      <c r="C18" s="29" t="s">
        <v>47</v>
      </c>
      <c r="D18" s="29" t="s">
        <v>48</v>
      </c>
      <c r="E18" s="29" t="s">
        <v>49</v>
      </c>
      <c r="F18" s="31">
        <v>0.3</v>
      </c>
      <c r="G18" s="31">
        <v>0.3</v>
      </c>
      <c r="H18" s="31">
        <v>0.3</v>
      </c>
      <c r="I18" s="31">
        <v>0.3</v>
      </c>
      <c r="J18" s="6" t="str">
        <f t="shared" ref="J18:J19" si="5">IF(MAX(F18:I18)&gt;B18,"Nhập sai, tối đa "&amp;B18,"")</f>
        <v/>
      </c>
      <c r="K18" s="39"/>
      <c r="L18" s="39"/>
    </row>
    <row r="19" ht="31.2" spans="1:12">
      <c r="A19" s="29" t="s">
        <v>50</v>
      </c>
      <c r="B19" s="30">
        <v>0.3</v>
      </c>
      <c r="C19" s="29" t="s">
        <v>51</v>
      </c>
      <c r="D19" s="29" t="s">
        <v>52</v>
      </c>
      <c r="E19" s="29" t="s">
        <v>53</v>
      </c>
      <c r="F19" s="31">
        <v>0.3</v>
      </c>
      <c r="G19" s="31">
        <v>0.3</v>
      </c>
      <c r="H19" s="31">
        <v>0.3</v>
      </c>
      <c r="I19" s="31">
        <v>0.3</v>
      </c>
      <c r="J19" s="6" t="str">
        <f t="shared" si="5"/>
        <v/>
      </c>
      <c r="K19" s="39"/>
      <c r="L19" s="39"/>
    </row>
    <row r="20" spans="1:12">
      <c r="A20" s="26" t="s">
        <v>56</v>
      </c>
      <c r="B20" s="27" t="s">
        <v>57</v>
      </c>
      <c r="C20" s="27"/>
      <c r="D20" s="27"/>
      <c r="E20" s="27"/>
      <c r="F20" s="28" t="str">
        <f>IF(SUM(F21:F23)=1,"Đ","")</f>
        <v>Đ</v>
      </c>
      <c r="G20" s="28" t="str">
        <f t="shared" ref="G20" si="6">IF(SUM(G21:G23)=1,"Đ","")</f>
        <v>Đ</v>
      </c>
      <c r="H20" s="28" t="str">
        <f t="shared" ref="H20" si="7">IF(SUM(H21:H23)=1,"Đ","")</f>
        <v>Đ</v>
      </c>
      <c r="I20" s="28" t="str">
        <f t="shared" ref="I20" si="8">IF(SUM(I21:I23)=1,"Đ","")</f>
        <v>Đ</v>
      </c>
      <c r="K20" s="39"/>
      <c r="L20" s="39"/>
    </row>
    <row r="21" ht="31.2" spans="1:12">
      <c r="A21" s="29" t="s">
        <v>42</v>
      </c>
      <c r="B21" s="30">
        <v>0.4</v>
      </c>
      <c r="C21" s="29" t="s">
        <v>43</v>
      </c>
      <c r="D21" s="29" t="s">
        <v>44</v>
      </c>
      <c r="E21" s="29" t="s">
        <v>45</v>
      </c>
      <c r="F21" s="31">
        <v>0.4</v>
      </c>
      <c r="G21" s="31">
        <v>0.4</v>
      </c>
      <c r="H21" s="31">
        <v>0.4</v>
      </c>
      <c r="I21" s="31">
        <v>0.4</v>
      </c>
      <c r="J21" s="6" t="str">
        <f>IF(MAX(F21:I21)&gt;B21,"Nhập sai, tối đa "&amp;B21,"")</f>
        <v/>
      </c>
      <c r="K21" s="39"/>
      <c r="L21" s="39"/>
    </row>
    <row r="22" ht="31.2" spans="1:12">
      <c r="A22" s="29" t="s">
        <v>46</v>
      </c>
      <c r="B22" s="30">
        <v>0.3</v>
      </c>
      <c r="C22" s="29" t="s">
        <v>47</v>
      </c>
      <c r="D22" s="29" t="s">
        <v>48</v>
      </c>
      <c r="E22" s="29" t="s">
        <v>49</v>
      </c>
      <c r="F22" s="31">
        <v>0.3</v>
      </c>
      <c r="G22" s="31">
        <v>0.3</v>
      </c>
      <c r="H22" s="31">
        <v>0.3</v>
      </c>
      <c r="I22" s="31">
        <v>0.3</v>
      </c>
      <c r="J22" s="6" t="str">
        <f t="shared" ref="J22:J23" si="9">IF(MAX(F22:I22)&gt;B22,"Nhập sai, tối đa "&amp;B22,"")</f>
        <v/>
      </c>
      <c r="K22" s="40" t="s">
        <v>58</v>
      </c>
      <c r="L22" s="39"/>
    </row>
    <row r="23" ht="31.2" spans="1:11">
      <c r="A23" s="29" t="s">
        <v>50</v>
      </c>
      <c r="B23" s="30">
        <v>0.3</v>
      </c>
      <c r="C23" s="29" t="s">
        <v>51</v>
      </c>
      <c r="D23" s="29" t="s">
        <v>52</v>
      </c>
      <c r="E23" s="29" t="s">
        <v>53</v>
      </c>
      <c r="F23" s="31">
        <v>0.3</v>
      </c>
      <c r="G23" s="31">
        <v>0.3</v>
      </c>
      <c r="H23" s="31">
        <v>0.3</v>
      </c>
      <c r="I23" s="31">
        <v>0.3</v>
      </c>
      <c r="J23" s="6" t="str">
        <f t="shared" si="9"/>
        <v/>
      </c>
      <c r="K23" s="41" t="s">
        <v>59</v>
      </c>
    </row>
    <row r="24" spans="1:9">
      <c r="A24" s="26" t="s">
        <v>60</v>
      </c>
      <c r="B24" s="27" t="s">
        <v>61</v>
      </c>
      <c r="C24" s="27"/>
      <c r="D24" s="27"/>
      <c r="E24" s="27"/>
      <c r="F24" s="28" t="str">
        <f>IF(SUM(F25:F27)=1,"Đ","")</f>
        <v>Đ</v>
      </c>
      <c r="G24" s="28" t="str">
        <f t="shared" ref="G24" si="10">IF(SUM(G25:G27)=1,"Đ","")</f>
        <v>Đ</v>
      </c>
      <c r="H24" s="28" t="str">
        <f t="shared" ref="H24" si="11">IF(SUM(H25:H27)=1,"Đ","")</f>
        <v>Đ</v>
      </c>
      <c r="I24" s="28" t="str">
        <f t="shared" ref="I24" si="12">IF(SUM(I25:I27)=1,"Đ","")</f>
        <v>Đ</v>
      </c>
    </row>
    <row r="25" ht="31.2" spans="1:10">
      <c r="A25" s="29" t="s">
        <v>42</v>
      </c>
      <c r="B25" s="30">
        <v>0.4</v>
      </c>
      <c r="C25" s="29" t="s">
        <v>43</v>
      </c>
      <c r="D25" s="29" t="s">
        <v>44</v>
      </c>
      <c r="E25" s="29" t="s">
        <v>45</v>
      </c>
      <c r="F25" s="31">
        <v>0.4</v>
      </c>
      <c r="G25" s="31">
        <v>0.4</v>
      </c>
      <c r="H25" s="31">
        <v>0.4</v>
      </c>
      <c r="I25" s="31">
        <v>0.4</v>
      </c>
      <c r="J25" s="6" t="str">
        <f>IF(MAX(F25:I25)&gt;B25,"Nhập sai, tối đa "&amp;B25,"")</f>
        <v/>
      </c>
    </row>
    <row r="26" ht="31.2" spans="1:10">
      <c r="A26" s="29" t="s">
        <v>46</v>
      </c>
      <c r="B26" s="30">
        <v>0.3</v>
      </c>
      <c r="C26" s="29" t="s">
        <v>47</v>
      </c>
      <c r="D26" s="29" t="s">
        <v>48</v>
      </c>
      <c r="E26" s="29" t="s">
        <v>49</v>
      </c>
      <c r="F26" s="31">
        <v>0.3</v>
      </c>
      <c r="G26" s="31">
        <v>0.3</v>
      </c>
      <c r="H26" s="31">
        <v>0.3</v>
      </c>
      <c r="I26" s="31">
        <v>0.3</v>
      </c>
      <c r="J26" s="6" t="str">
        <f t="shared" ref="J26:J27" si="13">IF(MAX(F26:I26)&gt;B26,"Nhập sai, tối đa "&amp;B26,"")</f>
        <v/>
      </c>
    </row>
    <row r="27" ht="31.2" spans="1:10">
      <c r="A27" s="29" t="s">
        <v>50</v>
      </c>
      <c r="B27" s="30">
        <v>0.3</v>
      </c>
      <c r="C27" s="29" t="s">
        <v>51</v>
      </c>
      <c r="D27" s="29" t="s">
        <v>52</v>
      </c>
      <c r="E27" s="29" t="s">
        <v>53</v>
      </c>
      <c r="F27" s="31">
        <v>0.3</v>
      </c>
      <c r="G27" s="31">
        <v>0.3</v>
      </c>
      <c r="H27" s="31">
        <v>0.3</v>
      </c>
      <c r="I27" s="31">
        <v>0.3</v>
      </c>
      <c r="J27" s="6" t="str">
        <f t="shared" si="13"/>
        <v/>
      </c>
    </row>
    <row r="28" spans="1:9">
      <c r="A28" s="26" t="s">
        <v>62</v>
      </c>
      <c r="B28" s="27" t="s">
        <v>63</v>
      </c>
      <c r="C28" s="27"/>
      <c r="D28" s="27"/>
      <c r="E28" s="27"/>
      <c r="F28" s="28" t="str">
        <f>IF(SUM(F29:F31)=1,"Đ","")</f>
        <v/>
      </c>
      <c r="G28" s="28" t="str">
        <f t="shared" ref="G28" si="14">IF(SUM(G29:G31)=1,"Đ","")</f>
        <v/>
      </c>
      <c r="H28" s="28" t="str">
        <f t="shared" ref="H28" si="15">IF(SUM(H29:H31)=1,"Đ","")</f>
        <v/>
      </c>
      <c r="I28" s="28" t="str">
        <f t="shared" ref="I28" si="16">IF(SUM(I29:I31)=1,"Đ","")</f>
        <v/>
      </c>
    </row>
    <row r="29" ht="31.2" spans="1:10">
      <c r="A29" s="29" t="s">
        <v>42</v>
      </c>
      <c r="B29" s="30">
        <v>0.4</v>
      </c>
      <c r="C29" s="29" t="s">
        <v>43</v>
      </c>
      <c r="D29" s="29" t="s">
        <v>44</v>
      </c>
      <c r="E29" s="29" t="s">
        <v>45</v>
      </c>
      <c r="F29" s="31">
        <v>0.2</v>
      </c>
      <c r="G29" s="31">
        <v>0.2</v>
      </c>
      <c r="H29" s="31">
        <v>0.2</v>
      </c>
      <c r="I29" s="31">
        <v>0.2</v>
      </c>
      <c r="J29" s="6" t="str">
        <f>IF(MAX(F29:I29)&gt;B29,"Nhập sai, tối đa "&amp;B29,"")</f>
        <v/>
      </c>
    </row>
    <row r="30" spans="1:10">
      <c r="A30" s="32" t="s">
        <v>46</v>
      </c>
      <c r="B30" s="30">
        <v>0.3</v>
      </c>
      <c r="C30" s="32" t="s">
        <v>47</v>
      </c>
      <c r="D30" s="32" t="s">
        <v>48</v>
      </c>
      <c r="E30" s="32" t="s">
        <v>49</v>
      </c>
      <c r="F30" s="31">
        <v>0.15</v>
      </c>
      <c r="G30" s="31">
        <v>0.15</v>
      </c>
      <c r="H30" s="31">
        <v>0.15</v>
      </c>
      <c r="I30" s="31">
        <v>0.15</v>
      </c>
      <c r="J30" s="6" t="str">
        <f t="shared" ref="J30:J31" si="17">IF(MAX(F30:I30)&gt;B30,"Nhập sai, tối đa "&amp;B30,"")</f>
        <v/>
      </c>
    </row>
    <row r="31" ht="31.2" spans="1:10">
      <c r="A31" s="29" t="s">
        <v>50</v>
      </c>
      <c r="B31" s="30">
        <v>0.3</v>
      </c>
      <c r="C31" s="29" t="s">
        <v>51</v>
      </c>
      <c r="D31" s="29" t="s">
        <v>52</v>
      </c>
      <c r="E31" s="29" t="s">
        <v>53</v>
      </c>
      <c r="F31" s="31">
        <v>0.15</v>
      </c>
      <c r="G31" s="31">
        <v>0.15</v>
      </c>
      <c r="H31" s="31">
        <v>0.15</v>
      </c>
      <c r="I31" s="31">
        <v>0.15</v>
      </c>
      <c r="J31" s="6" t="str">
        <f t="shared" si="17"/>
        <v/>
      </c>
    </row>
    <row r="32" spans="1:9">
      <c r="A32" s="26" t="s">
        <v>64</v>
      </c>
      <c r="B32" s="27" t="s">
        <v>65</v>
      </c>
      <c r="C32" s="27"/>
      <c r="D32" s="27"/>
      <c r="E32" s="27"/>
      <c r="F32" s="28" t="str">
        <f>IF(SUM(F33:F35)=1,"Đ","")</f>
        <v>Đ</v>
      </c>
      <c r="G32" s="28" t="str">
        <f t="shared" ref="G32" si="18">IF(SUM(G33:G35)=1,"Đ","")</f>
        <v>Đ</v>
      </c>
      <c r="H32" s="28" t="str">
        <f t="shared" ref="H32" si="19">IF(SUM(H33:H35)=1,"Đ","")</f>
        <v>Đ</v>
      </c>
      <c r="I32" s="28" t="str">
        <f t="shared" ref="I32" si="20">IF(SUM(I33:I35)=1,"Đ","")</f>
        <v>Đ</v>
      </c>
    </row>
    <row r="33" ht="31.2" spans="1:10">
      <c r="A33" s="29" t="s">
        <v>42</v>
      </c>
      <c r="B33" s="30">
        <v>0.4</v>
      </c>
      <c r="C33" s="29" t="s">
        <v>43</v>
      </c>
      <c r="D33" s="29" t="s">
        <v>44</v>
      </c>
      <c r="E33" s="29" t="s">
        <v>45</v>
      </c>
      <c r="F33" s="31">
        <v>0.4</v>
      </c>
      <c r="G33" s="31">
        <v>0.4</v>
      </c>
      <c r="H33" s="31">
        <v>0.4</v>
      </c>
      <c r="I33" s="31">
        <v>0.4</v>
      </c>
      <c r="J33" s="6" t="str">
        <f>IF(MAX(F33:I33)&gt;B33,"Nhập sai, tối đa "&amp;B33,"")</f>
        <v/>
      </c>
    </row>
    <row r="34" ht="31.2" spans="1:10">
      <c r="A34" s="29" t="s">
        <v>46</v>
      </c>
      <c r="B34" s="30">
        <v>0.3</v>
      </c>
      <c r="C34" s="29" t="s">
        <v>47</v>
      </c>
      <c r="D34" s="29" t="s">
        <v>48</v>
      </c>
      <c r="E34" s="29" t="s">
        <v>49</v>
      </c>
      <c r="F34" s="31">
        <v>0.3</v>
      </c>
      <c r="G34" s="31">
        <v>0.3</v>
      </c>
      <c r="H34" s="31">
        <v>0.3</v>
      </c>
      <c r="I34" s="31">
        <v>0.3</v>
      </c>
      <c r="J34" s="6" t="str">
        <f t="shared" ref="J34:J35" si="21">IF(MAX(F34:I34)&gt;B34,"Nhập sai, tối đa "&amp;B34,"")</f>
        <v/>
      </c>
    </row>
    <row r="35" ht="31.2" spans="1:10">
      <c r="A35" s="29" t="s">
        <v>50</v>
      </c>
      <c r="B35" s="30">
        <v>0.3</v>
      </c>
      <c r="C35" s="29" t="s">
        <v>51</v>
      </c>
      <c r="D35" s="29" t="s">
        <v>52</v>
      </c>
      <c r="E35" s="29" t="s">
        <v>53</v>
      </c>
      <c r="F35" s="31">
        <v>0.3</v>
      </c>
      <c r="G35" s="31">
        <v>0.3</v>
      </c>
      <c r="H35" s="31">
        <v>0.3</v>
      </c>
      <c r="I35" s="31">
        <v>0.3</v>
      </c>
      <c r="J35" s="6" t="str">
        <f t="shared" si="21"/>
        <v/>
      </c>
    </row>
    <row r="36" spans="1:9">
      <c r="A36" s="26" t="s">
        <v>66</v>
      </c>
      <c r="B36" s="27" t="s">
        <v>67</v>
      </c>
      <c r="C36" s="27"/>
      <c r="D36" s="27"/>
      <c r="E36" s="27"/>
      <c r="F36" s="28" t="str">
        <f>IF(SUM(F37:F39)=1,"Đ","")</f>
        <v>Đ</v>
      </c>
      <c r="G36" s="28" t="str">
        <f t="shared" ref="G36" si="22">IF(SUM(G37:G39)=1,"Đ","")</f>
        <v>Đ</v>
      </c>
      <c r="H36" s="28" t="str">
        <f t="shared" ref="H36" si="23">IF(SUM(H37:H39)=1,"Đ","")</f>
        <v>Đ</v>
      </c>
      <c r="I36" s="28" t="str">
        <f t="shared" ref="I36" si="24">IF(SUM(I37:I39)=1,"Đ","")</f>
        <v>Đ</v>
      </c>
    </row>
    <row r="37" ht="31.2" spans="1:10">
      <c r="A37" s="29" t="s">
        <v>42</v>
      </c>
      <c r="B37" s="30">
        <v>0.4</v>
      </c>
      <c r="C37" s="29" t="s">
        <v>43</v>
      </c>
      <c r="D37" s="29" t="s">
        <v>44</v>
      </c>
      <c r="E37" s="29" t="s">
        <v>45</v>
      </c>
      <c r="F37" s="31">
        <v>0.4</v>
      </c>
      <c r="G37" s="31">
        <v>0.4</v>
      </c>
      <c r="H37" s="31">
        <v>0.4</v>
      </c>
      <c r="I37" s="31">
        <v>0.4</v>
      </c>
      <c r="J37" s="6" t="str">
        <f>IF(MAX(F37:I37)&gt;B37,"Nhập sai, tối đa "&amp;B37,"")</f>
        <v/>
      </c>
    </row>
    <row r="38" ht="31.2" spans="1:10">
      <c r="A38" s="29" t="s">
        <v>46</v>
      </c>
      <c r="B38" s="30">
        <v>0.3</v>
      </c>
      <c r="C38" s="29" t="s">
        <v>47</v>
      </c>
      <c r="D38" s="29" t="s">
        <v>48</v>
      </c>
      <c r="E38" s="29" t="s">
        <v>49</v>
      </c>
      <c r="F38" s="31">
        <v>0.3</v>
      </c>
      <c r="G38" s="31">
        <v>0.3</v>
      </c>
      <c r="H38" s="31">
        <v>0.3</v>
      </c>
      <c r="I38" s="31">
        <v>0.3</v>
      </c>
      <c r="J38" s="6" t="str">
        <f t="shared" ref="J38:J39" si="25">IF(MAX(F38:I38)&gt;B38,"Nhập sai, tối đa "&amp;B38,"")</f>
        <v/>
      </c>
    </row>
    <row r="39" ht="31.2" spans="1:10">
      <c r="A39" s="29" t="s">
        <v>50</v>
      </c>
      <c r="B39" s="30">
        <v>0.3</v>
      </c>
      <c r="C39" s="29" t="s">
        <v>51</v>
      </c>
      <c r="D39" s="29" t="s">
        <v>52</v>
      </c>
      <c r="E39" s="29" t="s">
        <v>53</v>
      </c>
      <c r="F39" s="31">
        <v>0.3</v>
      </c>
      <c r="G39" s="31">
        <v>0.3</v>
      </c>
      <c r="H39" s="31">
        <v>0.3</v>
      </c>
      <c r="I39" s="31">
        <v>0.3</v>
      </c>
      <c r="J39" s="6" t="str">
        <f t="shared" si="25"/>
        <v/>
      </c>
    </row>
    <row r="40" spans="1:9">
      <c r="A40" s="26" t="s">
        <v>68</v>
      </c>
      <c r="B40" s="27" t="s">
        <v>69</v>
      </c>
      <c r="C40" s="27"/>
      <c r="D40" s="27"/>
      <c r="E40" s="27"/>
      <c r="F40" s="28" t="str">
        <f>IF(SUM(F41:F43)=1,"Đ","")</f>
        <v>Đ</v>
      </c>
      <c r="G40" s="28" t="str">
        <f t="shared" ref="G40" si="26">IF(SUM(G41:G43)=1,"Đ","")</f>
        <v>Đ</v>
      </c>
      <c r="H40" s="28" t="str">
        <f t="shared" ref="H40" si="27">IF(SUM(H41:H43)=1,"Đ","")</f>
        <v>Đ</v>
      </c>
      <c r="I40" s="28" t="str">
        <f t="shared" ref="I40" si="28">IF(SUM(I41:I43)=1,"Đ","")</f>
        <v>Đ</v>
      </c>
    </row>
    <row r="41" ht="31.2" spans="1:10">
      <c r="A41" s="29" t="s">
        <v>42</v>
      </c>
      <c r="B41" s="30">
        <v>0.4</v>
      </c>
      <c r="C41" s="29" t="s">
        <v>43</v>
      </c>
      <c r="D41" s="29" t="s">
        <v>44</v>
      </c>
      <c r="E41" s="29" t="s">
        <v>45</v>
      </c>
      <c r="F41" s="31">
        <v>0.4</v>
      </c>
      <c r="G41" s="31">
        <v>0.4</v>
      </c>
      <c r="H41" s="31">
        <v>0.4</v>
      </c>
      <c r="I41" s="31">
        <v>0.4</v>
      </c>
      <c r="J41" s="6" t="str">
        <f>IF(MAX(F41:I41)&gt;B41,"Nhập sai, tối đa "&amp;B41,"")</f>
        <v/>
      </c>
    </row>
    <row r="42" ht="31.2" spans="1:10">
      <c r="A42" s="29" t="s">
        <v>46</v>
      </c>
      <c r="B42" s="30">
        <v>0.3</v>
      </c>
      <c r="C42" s="29" t="s">
        <v>47</v>
      </c>
      <c r="D42" s="29" t="s">
        <v>48</v>
      </c>
      <c r="E42" s="29" t="s">
        <v>49</v>
      </c>
      <c r="F42" s="31">
        <v>0.3</v>
      </c>
      <c r="G42" s="31">
        <v>0.3</v>
      </c>
      <c r="H42" s="31">
        <v>0.3</v>
      </c>
      <c r="I42" s="31">
        <v>0.3</v>
      </c>
      <c r="J42" s="6" t="str">
        <f t="shared" ref="J42:J43" si="29">IF(MAX(F42:I42)&gt;B42,"Nhập sai, tối đa "&amp;B42,"")</f>
        <v/>
      </c>
    </row>
    <row r="43" ht="31.2" spans="1:10">
      <c r="A43" s="29" t="s">
        <v>50</v>
      </c>
      <c r="B43" s="30">
        <v>0.3</v>
      </c>
      <c r="C43" s="29" t="s">
        <v>51</v>
      </c>
      <c r="D43" s="29" t="s">
        <v>52</v>
      </c>
      <c r="E43" s="29" t="s">
        <v>53</v>
      </c>
      <c r="F43" s="31">
        <v>0.3</v>
      </c>
      <c r="G43" s="31">
        <v>0.3</v>
      </c>
      <c r="H43" s="31">
        <v>0.3</v>
      </c>
      <c r="I43" s="31">
        <v>0.3</v>
      </c>
      <c r="J43" s="6" t="str">
        <f t="shared" si="29"/>
        <v/>
      </c>
    </row>
    <row r="44" spans="1:9">
      <c r="A44" s="26" t="s">
        <v>70</v>
      </c>
      <c r="B44" s="27" t="s">
        <v>71</v>
      </c>
      <c r="C44" s="27"/>
      <c r="D44" s="27"/>
      <c r="E44" s="27"/>
      <c r="F44" s="28" t="str">
        <f>IF(SUM(F45:F47)=1,"Đ","")</f>
        <v>Đ</v>
      </c>
      <c r="G44" s="28" t="str">
        <f t="shared" ref="G44" si="30">IF(SUM(G45:G47)=1,"Đ","")</f>
        <v>Đ</v>
      </c>
      <c r="H44" s="28" t="str">
        <f t="shared" ref="H44" si="31">IF(SUM(H45:H47)=1,"Đ","")</f>
        <v>Đ</v>
      </c>
      <c r="I44" s="28" t="str">
        <f t="shared" ref="I44" si="32">IF(SUM(I45:I47)=1,"Đ","")</f>
        <v>Đ</v>
      </c>
    </row>
    <row r="45" ht="31.2" spans="1:10">
      <c r="A45" s="29" t="s">
        <v>42</v>
      </c>
      <c r="B45" s="30">
        <v>0.4</v>
      </c>
      <c r="C45" s="29" t="s">
        <v>43</v>
      </c>
      <c r="D45" s="29" t="s">
        <v>44</v>
      </c>
      <c r="E45" s="29" t="s">
        <v>45</v>
      </c>
      <c r="F45" s="31">
        <v>0.4</v>
      </c>
      <c r="G45" s="31">
        <v>0.4</v>
      </c>
      <c r="H45" s="31">
        <v>0.4</v>
      </c>
      <c r="I45" s="31">
        <v>0.4</v>
      </c>
      <c r="J45" s="6" t="str">
        <f>IF(MAX(F45:I45)&gt;B45,"Nhập sai, tối đa "&amp;B45,"")</f>
        <v/>
      </c>
    </row>
    <row r="46" ht="31.2" spans="1:10">
      <c r="A46" s="29" t="s">
        <v>46</v>
      </c>
      <c r="B46" s="30">
        <v>0.3</v>
      </c>
      <c r="C46" s="29" t="s">
        <v>47</v>
      </c>
      <c r="D46" s="29" t="s">
        <v>48</v>
      </c>
      <c r="E46" s="29" t="s">
        <v>49</v>
      </c>
      <c r="F46" s="31">
        <v>0.3</v>
      </c>
      <c r="G46" s="31">
        <v>0.3</v>
      </c>
      <c r="H46" s="31">
        <v>0.3</v>
      </c>
      <c r="I46" s="31">
        <v>0.3</v>
      </c>
      <c r="J46" s="6" t="str">
        <f t="shared" ref="J46:J47" si="33">IF(MAX(F46:I46)&gt;B46,"Nhập sai, tối đa "&amp;B46,"")</f>
        <v/>
      </c>
    </row>
    <row r="47" ht="31.2" spans="1:10">
      <c r="A47" s="29" t="s">
        <v>50</v>
      </c>
      <c r="B47" s="30">
        <v>0.3</v>
      </c>
      <c r="C47" s="29" t="s">
        <v>51</v>
      </c>
      <c r="D47" s="29" t="s">
        <v>52</v>
      </c>
      <c r="E47" s="29" t="s">
        <v>53</v>
      </c>
      <c r="F47" s="31">
        <v>0.3</v>
      </c>
      <c r="G47" s="31">
        <v>0.3</v>
      </c>
      <c r="H47" s="31">
        <v>0.3</v>
      </c>
      <c r="I47" s="31">
        <v>0.3</v>
      </c>
      <c r="J47" s="6" t="str">
        <f t="shared" si="33"/>
        <v/>
      </c>
    </row>
    <row r="48" spans="1:9">
      <c r="A48" s="26" t="s">
        <v>72</v>
      </c>
      <c r="B48" s="27" t="s">
        <v>73</v>
      </c>
      <c r="C48" s="27"/>
      <c r="D48" s="27"/>
      <c r="E48" s="27"/>
      <c r="F48" s="28" t="str">
        <f>IF(SUM(F49:F51)=1,"Đ","")</f>
        <v>Đ</v>
      </c>
      <c r="G48" s="28" t="str">
        <f t="shared" ref="G48" si="34">IF(SUM(G49:G51)=1,"Đ","")</f>
        <v>Đ</v>
      </c>
      <c r="H48" s="28" t="str">
        <f t="shared" ref="H48" si="35">IF(SUM(H49:H51)=1,"Đ","")</f>
        <v>Đ</v>
      </c>
      <c r="I48" s="28" t="str">
        <f t="shared" ref="I48" si="36">IF(SUM(I49:I51)=1,"Đ","")</f>
        <v>Đ</v>
      </c>
    </row>
    <row r="49" ht="31.2" spans="1:10">
      <c r="A49" s="29" t="s">
        <v>42</v>
      </c>
      <c r="B49" s="30">
        <v>0.4</v>
      </c>
      <c r="C49" s="29" t="s">
        <v>43</v>
      </c>
      <c r="D49" s="29" t="s">
        <v>44</v>
      </c>
      <c r="E49" s="29" t="s">
        <v>45</v>
      </c>
      <c r="F49" s="31">
        <v>0.4</v>
      </c>
      <c r="G49" s="31">
        <v>0.4</v>
      </c>
      <c r="H49" s="31">
        <v>0.4</v>
      </c>
      <c r="I49" s="31">
        <v>0.4</v>
      </c>
      <c r="J49" s="6" t="str">
        <f>IF(MAX(F49:I49)&gt;B49,"Nhập sai, tối đa "&amp;B49,"")</f>
        <v/>
      </c>
    </row>
    <row r="50" ht="31.2" spans="1:10">
      <c r="A50" s="29" t="s">
        <v>46</v>
      </c>
      <c r="B50" s="30">
        <v>0.3</v>
      </c>
      <c r="C50" s="29" t="s">
        <v>47</v>
      </c>
      <c r="D50" s="29" t="s">
        <v>48</v>
      </c>
      <c r="E50" s="29" t="s">
        <v>49</v>
      </c>
      <c r="F50" s="31">
        <v>0.3</v>
      </c>
      <c r="G50" s="31">
        <v>0.3</v>
      </c>
      <c r="H50" s="31">
        <v>0.3</v>
      </c>
      <c r="I50" s="31">
        <v>0.3</v>
      </c>
      <c r="J50" s="6" t="str">
        <f t="shared" ref="J50:J51" si="37">IF(MAX(F50:I50)&gt;B50,"Nhập sai, tối đa "&amp;B50,"")</f>
        <v/>
      </c>
    </row>
    <row r="51" ht="31.2" spans="1:10">
      <c r="A51" s="29" t="s">
        <v>50</v>
      </c>
      <c r="B51" s="30">
        <v>0.3</v>
      </c>
      <c r="C51" s="29" t="s">
        <v>51</v>
      </c>
      <c r="D51" s="29" t="s">
        <v>52</v>
      </c>
      <c r="E51" s="29" t="s">
        <v>53</v>
      </c>
      <c r="F51" s="31">
        <v>0.3</v>
      </c>
      <c r="G51" s="31">
        <v>0.3</v>
      </c>
      <c r="H51" s="31">
        <v>0.3</v>
      </c>
      <c r="I51" s="31">
        <v>0.3</v>
      </c>
      <c r="J51" s="6" t="str">
        <f t="shared" si="37"/>
        <v/>
      </c>
    </row>
    <row r="52" ht="17" customHeight="1" spans="1:9">
      <c r="A52" s="24" t="s">
        <v>74</v>
      </c>
      <c r="B52" s="24" t="s">
        <v>75</v>
      </c>
      <c r="C52" s="24"/>
      <c r="D52" s="24"/>
      <c r="E52" s="24"/>
      <c r="F52" s="33"/>
      <c r="G52" s="33"/>
      <c r="H52" s="33"/>
      <c r="I52" s="33"/>
    </row>
    <row r="53" ht="46.8" spans="1:10">
      <c r="A53" s="29" t="s">
        <v>74</v>
      </c>
      <c r="B53" s="30" t="s">
        <v>76</v>
      </c>
      <c r="C53" s="34" t="s">
        <v>77</v>
      </c>
      <c r="D53" s="29" t="s">
        <v>78</v>
      </c>
      <c r="E53" s="29" t="s">
        <v>79</v>
      </c>
      <c r="F53" s="31">
        <v>1</v>
      </c>
      <c r="G53" s="31">
        <v>1</v>
      </c>
      <c r="H53" s="31">
        <v>1</v>
      </c>
      <c r="I53" s="31">
        <v>1</v>
      </c>
      <c r="J53" s="6" t="str">
        <f>IF(MAX(F53:I53)&gt;1,"Nhập sai, tối đa 1","")</f>
        <v/>
      </c>
    </row>
    <row r="54" spans="1:10">
      <c r="A54" s="29" t="s">
        <v>80</v>
      </c>
      <c r="B54" s="29" t="s">
        <v>81</v>
      </c>
      <c r="C54" s="29"/>
      <c r="D54" s="29"/>
      <c r="E54" s="29"/>
      <c r="F54" s="33">
        <f>IF(LEN(F48&amp;F44&amp;F40&amp;F36&amp;F32&amp;F28&amp;F24&amp;F20&amp;F16&amp;F12)&gt;=8,1,0)</f>
        <v>1</v>
      </c>
      <c r="G54" s="33">
        <f t="shared" ref="G54:I54" si="38">IF(LEN(G48&amp;G44&amp;G40&amp;G36&amp;G32&amp;G28&amp;G24&amp;G20&amp;G16&amp;G12)&gt;=8,1,0)</f>
        <v>1</v>
      </c>
      <c r="H54" s="33">
        <f t="shared" si="38"/>
        <v>1</v>
      </c>
      <c r="I54" s="33">
        <f t="shared" si="38"/>
        <v>1</v>
      </c>
      <c r="J54" s="6" t="str">
        <f>IF(MAX(F54:I54)&gt;1,"Nhập sai, tối đa 1","")</f>
        <v/>
      </c>
    </row>
    <row r="55" ht="17" customHeight="1" spans="1:9">
      <c r="A55" s="29" t="s">
        <v>82</v>
      </c>
      <c r="B55" s="29" t="s">
        <v>83</v>
      </c>
      <c r="C55" s="29"/>
      <c r="D55" s="29"/>
      <c r="E55" s="29"/>
      <c r="F55" s="35">
        <f>IF(SUM(F13:F54)&gt;10,10,SUM(F13:F54))</f>
        <v>10</v>
      </c>
      <c r="G55" s="35">
        <f t="shared" ref="G55:I55" si="39">IF(SUM(G13:G54)&gt;10,10,SUM(G13:G54))</f>
        <v>10</v>
      </c>
      <c r="H55" s="35">
        <f t="shared" si="39"/>
        <v>10</v>
      </c>
      <c r="I55" s="35">
        <f t="shared" si="39"/>
        <v>10</v>
      </c>
    </row>
  </sheetData>
  <sheetProtection algorithmName="SHA-512" hashValue="pvX13VZEq8rur8BbU0r+nQ3kBoodlKFrp70mB7wjM3wnORCx0YaVr6G1/ubh2hJEiPjn4rV09xUURe7VlIW8rw==" saltValue="m/mPQr8WdjqsuPMoliaOfw==" spinCount="100000" sheet="1" objects="1" scenarios="1"/>
  <mergeCells count="24">
    <mergeCell ref="B2:C2"/>
    <mergeCell ref="B3:C3"/>
    <mergeCell ref="B4:C4"/>
    <mergeCell ref="B5:C5"/>
    <mergeCell ref="B6:C6"/>
    <mergeCell ref="A8:E8"/>
    <mergeCell ref="B11:E11"/>
    <mergeCell ref="B12:E12"/>
    <mergeCell ref="B16:E16"/>
    <mergeCell ref="B20:E20"/>
    <mergeCell ref="B24:E24"/>
    <mergeCell ref="B28:E28"/>
    <mergeCell ref="B32:E32"/>
    <mergeCell ref="B36:E36"/>
    <mergeCell ref="B40:E40"/>
    <mergeCell ref="B44:E44"/>
    <mergeCell ref="B48:E48"/>
    <mergeCell ref="B52:E52"/>
    <mergeCell ref="B54:E54"/>
    <mergeCell ref="C55:E55"/>
    <mergeCell ref="F9:F10"/>
    <mergeCell ref="G9:G10"/>
    <mergeCell ref="H9:H10"/>
    <mergeCell ref="I9:I10"/>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tabSelected="1" workbookViewId="0">
      <selection activeCell="B6" sqref="B6"/>
    </sheetView>
  </sheetViews>
  <sheetFormatPr defaultColWidth="11" defaultRowHeight="15.6" outlineLevelRow="7" outlineLevelCol="3"/>
  <cols>
    <col min="1" max="1" width="21.3333333333333" customWidth="1"/>
    <col min="2" max="2" width="31.1666666666667" customWidth="1"/>
    <col min="3" max="3" width="29.3333333333333" customWidth="1"/>
    <col min="4" max="4" width="23.8333333333333" customWidth="1"/>
  </cols>
  <sheetData>
    <row r="1" ht="16.8" spans="1:4">
      <c r="A1" s="1" t="s">
        <v>3</v>
      </c>
      <c r="B1" s="1" t="s">
        <v>84</v>
      </c>
      <c r="C1" s="1" t="s">
        <v>85</v>
      </c>
      <c r="D1" s="1" t="s">
        <v>7</v>
      </c>
    </row>
    <row r="2" ht="156" spans="1:4">
      <c r="A2" s="2" t="s">
        <v>10</v>
      </c>
      <c r="B2" s="3" t="s">
        <v>86</v>
      </c>
      <c r="C2" s="4">
        <v>1</v>
      </c>
      <c r="D2" s="5"/>
    </row>
    <row r="3" ht="124.8" spans="1:4">
      <c r="A3" s="2" t="s">
        <v>14</v>
      </c>
      <c r="B3" s="3" t="s">
        <v>87</v>
      </c>
      <c r="C3" s="4">
        <v>1</v>
      </c>
      <c r="D3" s="5"/>
    </row>
    <row r="4" ht="93.6" spans="1:4">
      <c r="A4" s="2" t="s">
        <v>18</v>
      </c>
      <c r="B4" s="3" t="s">
        <v>88</v>
      </c>
      <c r="C4" s="4">
        <v>1</v>
      </c>
      <c r="D4" s="5"/>
    </row>
    <row r="5" ht="93.6" spans="1:4">
      <c r="A5" s="2" t="s">
        <v>22</v>
      </c>
      <c r="B5" s="3" t="s">
        <v>89</v>
      </c>
      <c r="C5" s="4">
        <v>1</v>
      </c>
      <c r="D5" s="5"/>
    </row>
    <row r="6" spans="1:4">
      <c r="A6" s="5"/>
      <c r="B6" s="5"/>
      <c r="C6" s="2"/>
      <c r="D6" s="5"/>
    </row>
    <row r="7" spans="1:4">
      <c r="A7" s="5"/>
      <c r="B7" s="5"/>
      <c r="C7" s="2"/>
      <c r="D7" s="5"/>
    </row>
    <row r="8" spans="1:4">
      <c r="A8" s="5"/>
      <c r="B8" s="5"/>
      <c r="C8" s="2"/>
      <c r="D8" s="5"/>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Đánh giá</vt:lpstr>
      <vt:lpstr>Phân công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S2TD Official</cp:lastModifiedBy>
  <dcterms:created xsi:type="dcterms:W3CDTF">2023-12-11T02:57:00Z</dcterms:created>
  <dcterms:modified xsi:type="dcterms:W3CDTF">2024-05-04T02:41:00Z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DEAD525B65BA4DFB9BF471A2D8D5634A_12</vt:lpwstr>
  </property>
  <property fmtid="{D5CDD505-2E9C-101B-9397-08002B2CF9AE}" pid="3" name="KSOProductBuildVer">
    <vt:lpwstr>1033-12.2.0.16731</vt:lpwstr>
  </property>
</Properties>
</file>