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_Tiennm\Bao cao ktra dinh ky\"/>
    </mc:Choice>
  </mc:AlternateContent>
  <bookViews>
    <workbookView xWindow="-120" yWindow="-120" windowWidth="29040" windowHeight="15720"/>
  </bookViews>
  <sheets>
    <sheet name="KQUA" sheetId="1" r:id="rId1"/>
    <sheet name="Tong hop thang" sheetId="2" r:id="rId2"/>
    <sheet name="Tong hop luy ke" sheetId="3" r:id="rId3"/>
  </sheets>
  <calcPr calcId="162913"/>
</workbook>
</file>

<file path=xl/calcChain.xml><?xml version="1.0" encoding="utf-8"?>
<calcChain xmlns="http://schemas.openxmlformats.org/spreadsheetml/2006/main">
  <c r="J17" i="3" l="1"/>
  <c r="H16" i="3"/>
  <c r="G16" i="3"/>
  <c r="F16" i="3"/>
  <c r="E16" i="3"/>
  <c r="D16" i="3"/>
  <c r="C16" i="3"/>
  <c r="I16" i="3" s="1"/>
  <c r="K16" i="3" s="1"/>
  <c r="H15" i="3"/>
  <c r="G15" i="3"/>
  <c r="F15" i="3"/>
  <c r="E15" i="3"/>
  <c r="D15" i="3"/>
  <c r="C15" i="3"/>
  <c r="I15" i="3" s="1"/>
  <c r="K15" i="3" s="1"/>
  <c r="H14" i="3"/>
  <c r="G14" i="3"/>
  <c r="F14" i="3"/>
  <c r="E14" i="3"/>
  <c r="D14" i="3"/>
  <c r="C14" i="3"/>
  <c r="I14" i="3" s="1"/>
  <c r="K14" i="3" s="1"/>
  <c r="H13" i="3"/>
  <c r="G13" i="3"/>
  <c r="F13" i="3"/>
  <c r="E13" i="3"/>
  <c r="D13" i="3"/>
  <c r="C13" i="3"/>
  <c r="I13" i="3" s="1"/>
  <c r="K13" i="3" s="1"/>
  <c r="H12" i="3"/>
  <c r="G12" i="3"/>
  <c r="F12" i="3"/>
  <c r="E12" i="3"/>
  <c r="D12" i="3"/>
  <c r="C12" i="3"/>
  <c r="I12" i="3" s="1"/>
  <c r="K12" i="3" s="1"/>
  <c r="H11" i="3"/>
  <c r="G11" i="3"/>
  <c r="F11" i="3"/>
  <c r="E11" i="3"/>
  <c r="D11" i="3"/>
  <c r="C11" i="3"/>
  <c r="I11" i="3" s="1"/>
  <c r="K11" i="3" s="1"/>
  <c r="H10" i="3"/>
  <c r="G10" i="3"/>
  <c r="F10" i="3"/>
  <c r="E10" i="3"/>
  <c r="D10" i="3"/>
  <c r="C10" i="3"/>
  <c r="I10" i="3" s="1"/>
  <c r="K10" i="3" s="1"/>
  <c r="H9" i="3"/>
  <c r="G9" i="3"/>
  <c r="F9" i="3"/>
  <c r="E9" i="3"/>
  <c r="D9" i="3"/>
  <c r="C9" i="3"/>
  <c r="I9" i="3" s="1"/>
  <c r="K9" i="3" s="1"/>
  <c r="H8" i="3"/>
  <c r="G8" i="3"/>
  <c r="F8" i="3"/>
  <c r="E8" i="3"/>
  <c r="D8" i="3"/>
  <c r="C8" i="3"/>
  <c r="I8" i="3" s="1"/>
  <c r="K8" i="3" s="1"/>
  <c r="H7" i="3"/>
  <c r="G7" i="3"/>
  <c r="F7" i="3"/>
  <c r="E7" i="3"/>
  <c r="D7" i="3"/>
  <c r="C7" i="3"/>
  <c r="I7" i="3" s="1"/>
  <c r="K7" i="3" s="1"/>
  <c r="H6" i="3"/>
  <c r="H17" i="3" s="1"/>
  <c r="G6" i="3"/>
  <c r="G17" i="3" s="1"/>
  <c r="F6" i="3"/>
  <c r="F17" i="3" s="1"/>
  <c r="E6" i="3"/>
  <c r="E17" i="3" s="1"/>
  <c r="D6" i="3"/>
  <c r="D17" i="3" s="1"/>
  <c r="C6" i="3"/>
  <c r="C17" i="3" s="1"/>
  <c r="J17" i="2"/>
  <c r="H16" i="2"/>
  <c r="G16" i="2"/>
  <c r="F16" i="2"/>
  <c r="E16" i="2"/>
  <c r="D16" i="2"/>
  <c r="I16" i="2" s="1"/>
  <c r="K16" i="2" s="1"/>
  <c r="C16" i="2"/>
  <c r="H15" i="2"/>
  <c r="G15" i="2"/>
  <c r="F15" i="2"/>
  <c r="E15" i="2"/>
  <c r="D15" i="2"/>
  <c r="I15" i="2" s="1"/>
  <c r="K15" i="2" s="1"/>
  <c r="C15" i="2"/>
  <c r="H14" i="2"/>
  <c r="G14" i="2"/>
  <c r="F14" i="2"/>
  <c r="E14" i="2"/>
  <c r="D14" i="2"/>
  <c r="I14" i="2" s="1"/>
  <c r="K14" i="2" s="1"/>
  <c r="C14" i="2"/>
  <c r="H13" i="2"/>
  <c r="G13" i="2"/>
  <c r="F13" i="2"/>
  <c r="E13" i="2"/>
  <c r="D13" i="2"/>
  <c r="I13" i="2" s="1"/>
  <c r="K13" i="2" s="1"/>
  <c r="C13" i="2"/>
  <c r="H12" i="2"/>
  <c r="G12" i="2"/>
  <c r="F12" i="2"/>
  <c r="E12" i="2"/>
  <c r="D12" i="2"/>
  <c r="I12" i="2" s="1"/>
  <c r="K12" i="2" s="1"/>
  <c r="C12" i="2"/>
  <c r="H11" i="2"/>
  <c r="G11" i="2"/>
  <c r="F11" i="2"/>
  <c r="E11" i="2"/>
  <c r="D11" i="2"/>
  <c r="I11" i="2" s="1"/>
  <c r="K11" i="2" s="1"/>
  <c r="C11" i="2"/>
  <c r="H10" i="2"/>
  <c r="G10" i="2"/>
  <c r="F10" i="2"/>
  <c r="E10" i="2"/>
  <c r="D10" i="2"/>
  <c r="C10" i="2"/>
  <c r="I10" i="2" s="1"/>
  <c r="K10" i="2" s="1"/>
  <c r="H9" i="2"/>
  <c r="G9" i="2"/>
  <c r="F9" i="2"/>
  <c r="E9" i="2"/>
  <c r="D9" i="2"/>
  <c r="C9" i="2"/>
  <c r="I9" i="2" s="1"/>
  <c r="K9" i="2" s="1"/>
  <c r="H8" i="2"/>
  <c r="G8" i="2"/>
  <c r="F8" i="2"/>
  <c r="E8" i="2"/>
  <c r="D8" i="2"/>
  <c r="C8" i="2"/>
  <c r="I8" i="2" s="1"/>
  <c r="K8" i="2" s="1"/>
  <c r="H7" i="2"/>
  <c r="G7" i="2"/>
  <c r="F7" i="2"/>
  <c r="E7" i="2"/>
  <c r="D7" i="2"/>
  <c r="C7" i="2"/>
  <c r="I7" i="2" s="1"/>
  <c r="K7" i="2" s="1"/>
  <c r="H6" i="2"/>
  <c r="H17" i="2" s="1"/>
  <c r="G6" i="2"/>
  <c r="G17" i="2" s="1"/>
  <c r="F6" i="2"/>
  <c r="F17" i="2" s="1"/>
  <c r="E6" i="2"/>
  <c r="E17" i="2" s="1"/>
  <c r="D6" i="2"/>
  <c r="D17" i="2" s="1"/>
  <c r="C6" i="2"/>
  <c r="C17" i="2" s="1"/>
  <c r="I76" i="1"/>
  <c r="I74" i="1"/>
  <c r="I73" i="1"/>
  <c r="I72" i="1"/>
  <c r="I71" i="1"/>
  <c r="I75" i="1" s="1"/>
  <c r="I70" i="1"/>
  <c r="I68" i="1"/>
  <c r="I67" i="1"/>
  <c r="I66" i="1"/>
  <c r="I65" i="1"/>
  <c r="I69" i="1" s="1"/>
  <c r="I63" i="1"/>
  <c r="I62" i="1"/>
  <c r="I61" i="1"/>
  <c r="I60" i="1"/>
  <c r="I64" i="1" s="1"/>
  <c r="I59" i="1"/>
  <c r="I56" i="1"/>
  <c r="I55" i="1"/>
  <c r="I54" i="1"/>
  <c r="I58" i="1" s="1"/>
  <c r="I53" i="1"/>
  <c r="I57" i="1" s="1"/>
  <c r="I52" i="1"/>
  <c r="I50" i="1"/>
  <c r="I49" i="1"/>
  <c r="I48" i="1"/>
  <c r="I47" i="1"/>
  <c r="I51" i="1" s="1"/>
  <c r="I46" i="1"/>
  <c r="I44" i="1"/>
  <c r="I43" i="1"/>
  <c r="I42" i="1"/>
  <c r="I41" i="1"/>
  <c r="I45" i="1" s="1"/>
  <c r="I39" i="1"/>
  <c r="I38" i="1"/>
  <c r="I37" i="1"/>
  <c r="I36" i="1"/>
  <c r="I40" i="1" s="1"/>
  <c r="I35" i="1"/>
  <c r="I32" i="1"/>
  <c r="I31" i="1"/>
  <c r="I30" i="1"/>
  <c r="I34" i="1" s="1"/>
  <c r="I29" i="1"/>
  <c r="I33" i="1" s="1"/>
  <c r="I28" i="1"/>
  <c r="I26" i="1"/>
  <c r="I25" i="1"/>
  <c r="I24" i="1"/>
  <c r="I23" i="1"/>
  <c r="I27" i="1" s="1"/>
  <c r="I22" i="1"/>
  <c r="I20" i="1"/>
  <c r="I19" i="1"/>
  <c r="I18" i="1"/>
  <c r="I17" i="1"/>
  <c r="I21" i="1" s="1"/>
  <c r="I15" i="1"/>
  <c r="I14" i="1"/>
  <c r="I13" i="1"/>
  <c r="I12" i="1"/>
  <c r="I16" i="1" s="1"/>
  <c r="I11" i="1"/>
  <c r="I8" i="1"/>
  <c r="I7" i="1"/>
  <c r="I6" i="1"/>
  <c r="I10" i="1" s="1"/>
  <c r="I5" i="1"/>
  <c r="I9" i="1" s="1"/>
  <c r="I6" i="2" l="1"/>
  <c r="I6" i="3"/>
  <c r="K6" i="3" l="1"/>
  <c r="I17" i="3"/>
  <c r="K17" i="3" s="1"/>
  <c r="K6" i="2"/>
  <c r="I17" i="2"/>
  <c r="K17" i="2" s="1"/>
</calcChain>
</file>

<file path=xl/sharedStrings.xml><?xml version="1.0" encoding="utf-8"?>
<sst xmlns="http://schemas.openxmlformats.org/spreadsheetml/2006/main" count="144" uniqueCount="54">
  <si>
    <t>TỔNG HỢP KẾT QUẢ KIỂM TRA</t>
  </si>
  <si>
    <t>Đơn vị</t>
  </si>
  <si>
    <t>Nội dung công việc</t>
  </si>
  <si>
    <t>Kết quả kiểm tra định kỳ HTDD theo kế hoạch</t>
  </si>
  <si>
    <t>Công tơ 1 pha gián tiếp</t>
  </si>
  <si>
    <t>Công tơ 1 pha trực tiếp</t>
  </si>
  <si>
    <t>Công tơ 3 pha gián tiếp</t>
  </si>
  <si>
    <t>Công tơ 3 pha trực tiếp</t>
  </si>
  <si>
    <t>Biến điện áp TU</t>
  </si>
  <si>
    <t>Biến điện áp TI</t>
  </si>
  <si>
    <t>CÔNG TY TNHH MỘT THÀNH VIÊN ĐIỆN LỰC ĐỒNG NAI</t>
  </si>
  <si>
    <t>Kết quả thực hiện tháng</t>
  </si>
  <si>
    <t>Kết quả thực hiện lũy kế</t>
  </si>
  <si>
    <t>Kế hoạch tháng</t>
  </si>
  <si>
    <t>Kế hoạch năm</t>
  </si>
  <si>
    <t>Tỉ lệ % thực hiện tháng</t>
  </si>
  <si>
    <t>Tỉ lệ % lũy kế so với cả năm</t>
  </si>
  <si>
    <t>Điện Lực Biên Hoà</t>
  </si>
  <si>
    <t>Điện Lực Thống Nhất</t>
  </si>
  <si>
    <t>Điện Lực Trị An</t>
  </si>
  <si>
    <t>Điện Lực Long Khánh</t>
  </si>
  <si>
    <t>Điện lực Xuân Lộc</t>
  </si>
  <si>
    <t>Điện Lực Định Quán</t>
  </si>
  <si>
    <t>Điện Lực Long Thành</t>
  </si>
  <si>
    <t>Điện Lực Nhơn Trạch</t>
  </si>
  <si>
    <t>Điện lực Cẩm Mỹ</t>
  </si>
  <si>
    <t>Điện Lực Trảng Bom</t>
  </si>
  <si>
    <t>Chi nhánh Điện lực Biên Hòa 2</t>
  </si>
  <si>
    <t>Thực hiện trong tháng</t>
  </si>
  <si>
    <t>TT</t>
  </si>
  <si>
    <t xml:space="preserve">Điện lực </t>
  </si>
  <si>
    <t>Số hệ thống đã kiểm tra</t>
  </si>
  <si>
    <t>Tổng số công tơ</t>
  </si>
  <si>
    <t xml:space="preserve">Kế hoạch </t>
  </si>
  <si>
    <t xml:space="preserve">Tỷ lệ so với kế hoạch </t>
  </si>
  <si>
    <t>1P GT</t>
  </si>
  <si>
    <t>1P TT</t>
  </si>
  <si>
    <t>3P GT</t>
  </si>
  <si>
    <t>3P TT</t>
  </si>
  <si>
    <t>TU</t>
  </si>
  <si>
    <t>TI</t>
  </si>
  <si>
    <t>Biên Hòa</t>
  </si>
  <si>
    <t xml:space="preserve">Thống Nhất </t>
  </si>
  <si>
    <t>Trị An</t>
  </si>
  <si>
    <t>Long Khánh</t>
  </si>
  <si>
    <t>Xuân Lộc</t>
  </si>
  <si>
    <t>Định Quán</t>
  </si>
  <si>
    <t>Long Thành</t>
  </si>
  <si>
    <t>Nhơn Trạch</t>
  </si>
  <si>
    <t>Cẩm Mỹ</t>
  </si>
  <si>
    <t>Trảng Bom</t>
  </si>
  <si>
    <t>Biên Hòa 2</t>
  </si>
  <si>
    <t>Tổng cộng:</t>
  </si>
  <si>
    <t>Thực hiện lũy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</si>
</sst>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/>
  </cellStyleXfs>
  <cellXfs count="4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2" fontId="0" fillId="0" borderId="0" xfId="0" applyNumberFormat="1"/>
    <xf numFmtId="9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2" fontId="0" fillId="2" borderId="0" xfId="0" applyNumberFormat="1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5" fillId="0" borderId="13" xfId="0" applyFont="1" applyBorder="1" applyAlignment="1">
      <alignment horizontal="center" vertical="center" wrapText="1"/>
    </xf>
    <xf numFmtId="0" fontId="0" fillId="0" borderId="5" xfId="0" applyBorder="1"/>
    <xf numFmtId="0" fontId="5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7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3" sqref="B23"/>
    </sheetView>
  </sheetViews>
  <sheetFormatPr defaultRowHeight="14.5" x14ac:dyDescent="0.35"/>
  <cols>
    <col min="1" max="2" width="40" customWidth="1"/>
    <col min="3" max="8" width="15" style="1" customWidth="1"/>
    <col min="9" max="9" width="9.36328125" bestFit="1" customWidth="1"/>
  </cols>
  <sheetData>
    <row r="1" spans="1:9" s="2" customFormat="1" ht="15.7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</row>
    <row r="3" spans="1:9" s="3" customFormat="1" ht="15.75" customHeight="1" x14ac:dyDescent="0.35">
      <c r="A3" s="27" t="s">
        <v>1</v>
      </c>
      <c r="B3" s="27" t="s">
        <v>2</v>
      </c>
      <c r="C3" s="28" t="s">
        <v>3</v>
      </c>
      <c r="D3" s="29"/>
      <c r="E3" s="29"/>
      <c r="F3" s="29"/>
      <c r="G3" s="29"/>
      <c r="H3" s="30"/>
    </row>
    <row r="4" spans="1:9" s="3" customFormat="1" ht="31.5" customHeight="1" x14ac:dyDescent="0.3">
      <c r="A4" s="26"/>
      <c r="B4" s="26"/>
      <c r="C4" s="23" t="s">
        <v>4</v>
      </c>
      <c r="D4" s="23" t="s">
        <v>5</v>
      </c>
      <c r="E4" s="23" t="s">
        <v>6</v>
      </c>
      <c r="F4" s="23" t="s">
        <v>7</v>
      </c>
      <c r="G4" s="23" t="s">
        <v>8</v>
      </c>
      <c r="H4" s="23" t="s">
        <v>9</v>
      </c>
    </row>
    <row r="5" spans="1:9" s="8" customFormat="1" ht="15" customHeight="1" x14ac:dyDescent="0.35">
      <c r="A5" s="24" t="s">
        <v>10</v>
      </c>
      <c r="B5" s="6" t="s">
        <v>11</v>
      </c>
      <c r="C5" s="21">
        <v>104</v>
      </c>
      <c r="D5" s="21">
        <v>12264</v>
      </c>
      <c r="E5" s="21">
        <v>1041</v>
      </c>
      <c r="F5" s="21">
        <v>2492</v>
      </c>
      <c r="G5" s="21">
        <v>276</v>
      </c>
      <c r="H5" s="21">
        <v>1053</v>
      </c>
      <c r="I5" s="7">
        <f>C5+D5+E5+F5</f>
        <v>15901</v>
      </c>
    </row>
    <row r="6" spans="1:9" s="11" customFormat="1" ht="15" customHeight="1" x14ac:dyDescent="0.35">
      <c r="A6" s="25"/>
      <c r="B6" s="9" t="s">
        <v>12</v>
      </c>
      <c r="C6" s="21">
        <v>371</v>
      </c>
      <c r="D6" s="21">
        <v>36328</v>
      </c>
      <c r="E6" s="21">
        <v>3277</v>
      </c>
      <c r="F6" s="21">
        <v>7393</v>
      </c>
      <c r="G6" s="21">
        <v>910</v>
      </c>
      <c r="H6" s="21">
        <v>3314</v>
      </c>
      <c r="I6" s="10">
        <f>C6+D6+E6+F6</f>
        <v>47369</v>
      </c>
    </row>
    <row r="7" spans="1:9" ht="15" customHeight="1" x14ac:dyDescent="0.35">
      <c r="A7" s="25"/>
      <c r="B7" s="22" t="s">
        <v>13</v>
      </c>
      <c r="C7" s="21">
        <v>84</v>
      </c>
      <c r="D7" s="21">
        <v>12613</v>
      </c>
      <c r="E7" s="21">
        <v>1004</v>
      </c>
      <c r="F7" s="21">
        <v>2552</v>
      </c>
      <c r="G7" s="21">
        <v>246</v>
      </c>
      <c r="H7" s="21">
        <v>998</v>
      </c>
      <c r="I7" s="4">
        <f>C7+D7+E7+F7</f>
        <v>16253</v>
      </c>
    </row>
    <row r="8" spans="1:9" ht="15" customHeight="1" x14ac:dyDescent="0.35">
      <c r="A8" s="25"/>
      <c r="B8" s="22" t="s">
        <v>14</v>
      </c>
      <c r="C8" s="21">
        <v>644</v>
      </c>
      <c r="D8" s="21">
        <v>94668</v>
      </c>
      <c r="E8" s="21">
        <v>7684</v>
      </c>
      <c r="F8" s="21">
        <v>19355</v>
      </c>
      <c r="G8" s="21">
        <v>2621</v>
      </c>
      <c r="H8" s="21">
        <v>7601</v>
      </c>
      <c r="I8" s="4">
        <f>C8+D8+E8+F8</f>
        <v>122351</v>
      </c>
    </row>
    <row r="9" spans="1:9" ht="15" customHeight="1" x14ac:dyDescent="0.35">
      <c r="A9" s="25"/>
      <c r="B9" s="22" t="s">
        <v>15</v>
      </c>
      <c r="C9" s="21">
        <v>123</v>
      </c>
      <c r="D9" s="21">
        <v>97</v>
      </c>
      <c r="E9" s="21">
        <v>103</v>
      </c>
      <c r="F9" s="21">
        <v>97</v>
      </c>
      <c r="G9" s="21">
        <v>112</v>
      </c>
      <c r="H9" s="21">
        <v>105</v>
      </c>
      <c r="I9" s="5">
        <f>I5/I7</f>
        <v>0.97834245985356549</v>
      </c>
    </row>
    <row r="10" spans="1:9" ht="15" customHeight="1" x14ac:dyDescent="0.35">
      <c r="A10" s="26"/>
      <c r="B10" s="22" t="s">
        <v>16</v>
      </c>
      <c r="C10" s="21">
        <v>57</v>
      </c>
      <c r="D10" s="21">
        <v>38</v>
      </c>
      <c r="E10" s="21">
        <v>42</v>
      </c>
      <c r="F10" s="21">
        <v>38</v>
      </c>
      <c r="G10" s="21">
        <v>34</v>
      </c>
      <c r="H10" s="21">
        <v>43</v>
      </c>
      <c r="I10" s="5">
        <f>I6/I8</f>
        <v>0.38715662315796356</v>
      </c>
    </row>
    <row r="11" spans="1:9" ht="15" customHeight="1" x14ac:dyDescent="0.35">
      <c r="A11" s="24" t="s">
        <v>17</v>
      </c>
      <c r="B11" s="22" t="s">
        <v>11</v>
      </c>
      <c r="C11" s="21">
        <v>7</v>
      </c>
      <c r="D11" s="21">
        <v>1448</v>
      </c>
      <c r="E11" s="21">
        <v>117</v>
      </c>
      <c r="F11" s="21">
        <v>257</v>
      </c>
      <c r="G11" s="21">
        <v>17</v>
      </c>
      <c r="H11" s="21">
        <v>72</v>
      </c>
      <c r="I11" s="7">
        <f>C11+D11+E11+F11</f>
        <v>1829</v>
      </c>
    </row>
    <row r="12" spans="1:9" ht="15" customHeight="1" x14ac:dyDescent="0.35">
      <c r="A12" s="25"/>
      <c r="B12" s="22" t="s">
        <v>12</v>
      </c>
      <c r="C12" s="21">
        <v>21</v>
      </c>
      <c r="D12" s="21">
        <v>4659</v>
      </c>
      <c r="E12" s="21">
        <v>428</v>
      </c>
      <c r="F12" s="21">
        <v>889</v>
      </c>
      <c r="G12" s="21">
        <v>95</v>
      </c>
      <c r="H12" s="21">
        <v>258</v>
      </c>
      <c r="I12" s="10">
        <f>C12+D12+E12+F12</f>
        <v>5997</v>
      </c>
    </row>
    <row r="13" spans="1:9" ht="15" customHeight="1" x14ac:dyDescent="0.35">
      <c r="A13" s="25"/>
      <c r="B13" s="22" t="s">
        <v>13</v>
      </c>
      <c r="C13" s="21">
        <v>7</v>
      </c>
      <c r="D13" s="21">
        <v>1449</v>
      </c>
      <c r="E13" s="21">
        <v>117</v>
      </c>
      <c r="F13" s="21">
        <v>257</v>
      </c>
      <c r="G13" s="21">
        <v>17</v>
      </c>
      <c r="H13" s="21">
        <v>72</v>
      </c>
      <c r="I13" s="4">
        <f>C13+D13+E13+F13</f>
        <v>1830</v>
      </c>
    </row>
    <row r="14" spans="1:9" ht="15" customHeight="1" x14ac:dyDescent="0.35">
      <c r="A14" s="25"/>
      <c r="B14" s="22" t="s">
        <v>14</v>
      </c>
      <c r="C14" s="21">
        <v>73</v>
      </c>
      <c r="D14" s="21">
        <v>11618</v>
      </c>
      <c r="E14" s="21">
        <v>682</v>
      </c>
      <c r="F14" s="21">
        <v>1910</v>
      </c>
      <c r="G14" s="21">
        <v>128</v>
      </c>
      <c r="H14" s="21">
        <v>427</v>
      </c>
      <c r="I14" s="4">
        <f>C14+D14+E14+F14</f>
        <v>14283</v>
      </c>
    </row>
    <row r="15" spans="1:9" ht="15" customHeight="1" x14ac:dyDescent="0.35">
      <c r="A15" s="25"/>
      <c r="B15" s="22" t="s">
        <v>15</v>
      </c>
      <c r="C15" s="21">
        <v>100</v>
      </c>
      <c r="D15" s="21">
        <v>99</v>
      </c>
      <c r="E15" s="21">
        <v>100</v>
      </c>
      <c r="F15" s="21">
        <v>100</v>
      </c>
      <c r="G15" s="21">
        <v>100</v>
      </c>
      <c r="H15" s="21">
        <v>100</v>
      </c>
      <c r="I15" s="5">
        <f>I11/I13</f>
        <v>0.99945355191256835</v>
      </c>
    </row>
    <row r="16" spans="1:9" ht="15" customHeight="1" x14ac:dyDescent="0.35">
      <c r="A16" s="26"/>
      <c r="B16" s="22" t="s">
        <v>16</v>
      </c>
      <c r="C16" s="21">
        <v>28</v>
      </c>
      <c r="D16" s="21">
        <v>40</v>
      </c>
      <c r="E16" s="21">
        <v>62</v>
      </c>
      <c r="F16" s="21">
        <v>46</v>
      </c>
      <c r="G16" s="21">
        <v>74</v>
      </c>
      <c r="H16" s="21">
        <v>60</v>
      </c>
      <c r="I16" s="5">
        <f>I12/I14</f>
        <v>0.41986977525729891</v>
      </c>
    </row>
    <row r="17" spans="1:9" ht="15" customHeight="1" x14ac:dyDescent="0.35">
      <c r="A17" s="24" t="s">
        <v>18</v>
      </c>
      <c r="B17" s="22" t="s">
        <v>11</v>
      </c>
      <c r="C17" s="21">
        <v>8</v>
      </c>
      <c r="D17" s="21">
        <v>796</v>
      </c>
      <c r="E17" s="21">
        <v>30</v>
      </c>
      <c r="F17" s="21">
        <v>399</v>
      </c>
      <c r="G17" s="21">
        <v>6</v>
      </c>
      <c r="H17" s="21">
        <v>38</v>
      </c>
      <c r="I17" s="7">
        <f>C17+D17+E17+F17</f>
        <v>1233</v>
      </c>
    </row>
    <row r="18" spans="1:9" ht="15" customHeight="1" x14ac:dyDescent="0.35">
      <c r="A18" s="25"/>
      <c r="B18" s="22" t="s">
        <v>12</v>
      </c>
      <c r="C18" s="21">
        <v>8</v>
      </c>
      <c r="D18" s="21">
        <v>1636</v>
      </c>
      <c r="E18" s="21">
        <v>90</v>
      </c>
      <c r="F18" s="21">
        <v>869</v>
      </c>
      <c r="G18" s="21">
        <v>13</v>
      </c>
      <c r="H18" s="21">
        <v>98</v>
      </c>
      <c r="I18" s="10">
        <f>C18+D18+E18+F18</f>
        <v>2603</v>
      </c>
    </row>
    <row r="19" spans="1:9" ht="15" customHeight="1" x14ac:dyDescent="0.35">
      <c r="A19" s="25"/>
      <c r="B19" s="22" t="s">
        <v>13</v>
      </c>
      <c r="C19" s="21">
        <v>8</v>
      </c>
      <c r="D19" s="21">
        <v>798</v>
      </c>
      <c r="E19" s="21">
        <v>30</v>
      </c>
      <c r="F19" s="21">
        <v>399</v>
      </c>
      <c r="G19" s="21">
        <v>6</v>
      </c>
      <c r="H19" s="21">
        <v>38</v>
      </c>
      <c r="I19" s="4">
        <f>C19+D19+E19+F19</f>
        <v>1235</v>
      </c>
    </row>
    <row r="20" spans="1:9" ht="15" customHeight="1" x14ac:dyDescent="0.35">
      <c r="A20" s="25"/>
      <c r="B20" s="22" t="s">
        <v>14</v>
      </c>
      <c r="C20" s="21">
        <v>8</v>
      </c>
      <c r="D20" s="21">
        <v>5539</v>
      </c>
      <c r="E20" s="21">
        <v>265</v>
      </c>
      <c r="F20" s="21">
        <v>2660</v>
      </c>
      <c r="G20" s="21">
        <v>76</v>
      </c>
      <c r="H20" s="21">
        <v>269</v>
      </c>
      <c r="I20" s="4">
        <f>C20+D20+E20+F20</f>
        <v>8472</v>
      </c>
    </row>
    <row r="21" spans="1:9" ht="15" customHeight="1" x14ac:dyDescent="0.35">
      <c r="A21" s="25"/>
      <c r="B21" s="22" t="s">
        <v>15</v>
      </c>
      <c r="C21" s="21">
        <v>100</v>
      </c>
      <c r="D21" s="21">
        <v>99</v>
      </c>
      <c r="E21" s="21">
        <v>100</v>
      </c>
      <c r="F21" s="21">
        <v>100</v>
      </c>
      <c r="G21" s="21">
        <v>100</v>
      </c>
      <c r="H21" s="21">
        <v>100</v>
      </c>
      <c r="I21" s="5">
        <f>I17/I19</f>
        <v>0.99838056680161946</v>
      </c>
    </row>
    <row r="22" spans="1:9" ht="15" customHeight="1" x14ac:dyDescent="0.35">
      <c r="A22" s="26"/>
      <c r="B22" s="22" t="s">
        <v>16</v>
      </c>
      <c r="C22" s="21">
        <v>100</v>
      </c>
      <c r="D22" s="21">
        <v>29</v>
      </c>
      <c r="E22" s="21">
        <v>33</v>
      </c>
      <c r="F22" s="21">
        <v>32</v>
      </c>
      <c r="G22" s="21">
        <v>17</v>
      </c>
      <c r="H22" s="21">
        <v>36</v>
      </c>
      <c r="I22" s="5">
        <f>I18/I20</f>
        <v>0.30724740321057603</v>
      </c>
    </row>
    <row r="23" spans="1:9" ht="15" customHeight="1" x14ac:dyDescent="0.35">
      <c r="A23" s="24" t="s">
        <v>19</v>
      </c>
      <c r="B23" s="22" t="s">
        <v>11</v>
      </c>
      <c r="C23" s="21">
        <v>20</v>
      </c>
      <c r="D23" s="21">
        <v>938</v>
      </c>
      <c r="E23" s="21">
        <v>88</v>
      </c>
      <c r="F23" s="21">
        <v>85</v>
      </c>
      <c r="G23" s="21">
        <v>29</v>
      </c>
      <c r="H23" s="21">
        <v>109</v>
      </c>
      <c r="I23" s="7">
        <f>C23+D23+E23+F23</f>
        <v>1131</v>
      </c>
    </row>
    <row r="24" spans="1:9" ht="15" customHeight="1" x14ac:dyDescent="0.35">
      <c r="A24" s="25"/>
      <c r="B24" s="22" t="s">
        <v>12</v>
      </c>
      <c r="C24" s="21">
        <v>20</v>
      </c>
      <c r="D24" s="21">
        <v>2263</v>
      </c>
      <c r="E24" s="21">
        <v>202</v>
      </c>
      <c r="F24" s="21">
        <v>342</v>
      </c>
      <c r="G24" s="21">
        <v>52</v>
      </c>
      <c r="H24" s="21">
        <v>223</v>
      </c>
      <c r="I24" s="10">
        <f>C24+D24+E24+F24</f>
        <v>2827</v>
      </c>
    </row>
    <row r="25" spans="1:9" ht="15" customHeight="1" x14ac:dyDescent="0.35">
      <c r="A25" s="25"/>
      <c r="B25" s="22" t="s">
        <v>13</v>
      </c>
      <c r="C25" s="21">
        <v>20</v>
      </c>
      <c r="D25" s="21">
        <v>998</v>
      </c>
      <c r="E25" s="21">
        <v>97</v>
      </c>
      <c r="F25" s="21">
        <v>132</v>
      </c>
      <c r="G25" s="21">
        <v>33</v>
      </c>
      <c r="H25" s="21">
        <v>118</v>
      </c>
      <c r="I25" s="4">
        <f>C25+D25+E25+F25</f>
        <v>1247</v>
      </c>
    </row>
    <row r="26" spans="1:9" ht="15" customHeight="1" x14ac:dyDescent="0.35">
      <c r="A26" s="25"/>
      <c r="B26" s="22" t="s">
        <v>14</v>
      </c>
      <c r="C26" s="21">
        <v>59</v>
      </c>
      <c r="D26" s="21">
        <v>5520</v>
      </c>
      <c r="E26" s="21">
        <v>616</v>
      </c>
      <c r="F26" s="21">
        <v>1038</v>
      </c>
      <c r="G26" s="21">
        <v>217</v>
      </c>
      <c r="H26" s="21">
        <v>672</v>
      </c>
      <c r="I26" s="4">
        <f>C26+D26+E26+F26</f>
        <v>7233</v>
      </c>
    </row>
    <row r="27" spans="1:9" ht="15" customHeight="1" x14ac:dyDescent="0.35">
      <c r="A27" s="25"/>
      <c r="B27" s="22" t="s">
        <v>15</v>
      </c>
      <c r="C27" s="21">
        <v>100</v>
      </c>
      <c r="D27" s="21">
        <v>93</v>
      </c>
      <c r="E27" s="21">
        <v>90</v>
      </c>
      <c r="F27" s="21">
        <v>64</v>
      </c>
      <c r="G27" s="21">
        <v>87</v>
      </c>
      <c r="H27" s="21">
        <v>92</v>
      </c>
      <c r="I27" s="5">
        <f>I23/I25</f>
        <v>0.90697674418604646</v>
      </c>
    </row>
    <row r="28" spans="1:9" ht="15" customHeight="1" x14ac:dyDescent="0.35">
      <c r="A28" s="26"/>
      <c r="B28" s="22" t="s">
        <v>16</v>
      </c>
      <c r="C28" s="21">
        <v>33</v>
      </c>
      <c r="D28" s="21">
        <v>41</v>
      </c>
      <c r="E28" s="21">
        <v>32</v>
      </c>
      <c r="F28" s="21">
        <v>32</v>
      </c>
      <c r="G28" s="21">
        <v>23</v>
      </c>
      <c r="H28" s="21">
        <v>33</v>
      </c>
      <c r="I28" s="5">
        <f>I24/I26</f>
        <v>0.39084750449329464</v>
      </c>
    </row>
    <row r="29" spans="1:9" ht="15" customHeight="1" x14ac:dyDescent="0.35">
      <c r="A29" s="24" t="s">
        <v>20</v>
      </c>
      <c r="B29" s="22" t="s">
        <v>11</v>
      </c>
      <c r="C29" s="21">
        <v>0</v>
      </c>
      <c r="D29" s="21">
        <v>586</v>
      </c>
      <c r="E29" s="21">
        <v>46</v>
      </c>
      <c r="F29" s="21">
        <v>119</v>
      </c>
      <c r="G29" s="21">
        <v>5</v>
      </c>
      <c r="H29" s="21">
        <v>46</v>
      </c>
      <c r="I29" s="7">
        <f>C29+D29+E29+F29</f>
        <v>751</v>
      </c>
    </row>
    <row r="30" spans="1:9" ht="15" customHeight="1" x14ac:dyDescent="0.35">
      <c r="A30" s="25"/>
      <c r="B30" s="22" t="s">
        <v>12</v>
      </c>
      <c r="C30" s="21">
        <v>0</v>
      </c>
      <c r="D30" s="21">
        <v>2086</v>
      </c>
      <c r="E30" s="21">
        <v>154</v>
      </c>
      <c r="F30" s="21">
        <v>327</v>
      </c>
      <c r="G30" s="21">
        <v>13</v>
      </c>
      <c r="H30" s="21">
        <v>153</v>
      </c>
      <c r="I30" s="10">
        <f>C30+D30+E30+F30</f>
        <v>2567</v>
      </c>
    </row>
    <row r="31" spans="1:9" ht="15" customHeight="1" x14ac:dyDescent="0.35">
      <c r="A31" s="25"/>
      <c r="B31" s="22" t="s">
        <v>13</v>
      </c>
      <c r="C31" s="21">
        <v>0</v>
      </c>
      <c r="D31" s="21">
        <v>701</v>
      </c>
      <c r="E31" s="21">
        <v>46</v>
      </c>
      <c r="F31" s="21">
        <v>153</v>
      </c>
      <c r="G31" s="21">
        <v>5</v>
      </c>
      <c r="H31" s="21">
        <v>46</v>
      </c>
      <c r="I31" s="4">
        <f>C31+D31+E31+F31</f>
        <v>900</v>
      </c>
    </row>
    <row r="32" spans="1:9" ht="15" customHeight="1" x14ac:dyDescent="0.35">
      <c r="A32" s="25"/>
      <c r="B32" s="22" t="s">
        <v>14</v>
      </c>
      <c r="C32" s="21">
        <v>9</v>
      </c>
      <c r="D32" s="21">
        <v>5675</v>
      </c>
      <c r="E32" s="21">
        <v>381</v>
      </c>
      <c r="F32" s="21">
        <v>1097</v>
      </c>
      <c r="G32" s="21">
        <v>98</v>
      </c>
      <c r="H32" s="21">
        <v>387</v>
      </c>
      <c r="I32" s="4">
        <f>C32+D32+E32+F32</f>
        <v>7162</v>
      </c>
    </row>
    <row r="33" spans="1:9" ht="15" customHeight="1" x14ac:dyDescent="0.35">
      <c r="A33" s="25"/>
      <c r="B33" s="22" t="s">
        <v>15</v>
      </c>
      <c r="C33" s="21">
        <v>0</v>
      </c>
      <c r="D33" s="21">
        <v>83</v>
      </c>
      <c r="E33" s="21">
        <v>100</v>
      </c>
      <c r="F33" s="21">
        <v>77</v>
      </c>
      <c r="G33" s="21">
        <v>100</v>
      </c>
      <c r="H33" s="21">
        <v>100</v>
      </c>
      <c r="I33" s="5">
        <f>I29/I31</f>
        <v>0.83444444444444443</v>
      </c>
    </row>
    <row r="34" spans="1:9" ht="15" customHeight="1" x14ac:dyDescent="0.35">
      <c r="A34" s="26"/>
      <c r="B34" s="22" t="s">
        <v>16</v>
      </c>
      <c r="C34" s="21">
        <v>0</v>
      </c>
      <c r="D34" s="21">
        <v>36</v>
      </c>
      <c r="E34" s="21">
        <v>40</v>
      </c>
      <c r="F34" s="21">
        <v>29</v>
      </c>
      <c r="G34" s="21">
        <v>13</v>
      </c>
      <c r="H34" s="21">
        <v>39</v>
      </c>
      <c r="I34" s="5">
        <f>I30/I32</f>
        <v>0.35841943591175651</v>
      </c>
    </row>
    <row r="35" spans="1:9" ht="15" customHeight="1" x14ac:dyDescent="0.35">
      <c r="A35" s="24" t="s">
        <v>21</v>
      </c>
      <c r="B35" s="22" t="s">
        <v>11</v>
      </c>
      <c r="C35" s="21">
        <v>1</v>
      </c>
      <c r="D35" s="21">
        <v>952</v>
      </c>
      <c r="E35" s="21">
        <v>94</v>
      </c>
      <c r="F35" s="21">
        <v>143</v>
      </c>
      <c r="G35" s="21">
        <v>53</v>
      </c>
      <c r="H35" s="21">
        <v>95</v>
      </c>
      <c r="I35" s="7">
        <f>C35+D35+E35+F35</f>
        <v>1190</v>
      </c>
    </row>
    <row r="36" spans="1:9" ht="15" customHeight="1" x14ac:dyDescent="0.35">
      <c r="A36" s="25"/>
      <c r="B36" s="22" t="s">
        <v>12</v>
      </c>
      <c r="C36" s="21">
        <v>1</v>
      </c>
      <c r="D36" s="21">
        <v>2592</v>
      </c>
      <c r="E36" s="21">
        <v>261</v>
      </c>
      <c r="F36" s="21">
        <v>396</v>
      </c>
      <c r="G36" s="21">
        <v>181</v>
      </c>
      <c r="H36" s="21">
        <v>261</v>
      </c>
      <c r="I36" s="10">
        <f>C36+D36+E36+F36</f>
        <v>3250</v>
      </c>
    </row>
    <row r="37" spans="1:9" ht="15" customHeight="1" x14ac:dyDescent="0.35">
      <c r="A37" s="25"/>
      <c r="B37" s="22" t="s">
        <v>13</v>
      </c>
      <c r="C37" s="21">
        <v>1</v>
      </c>
      <c r="D37" s="21">
        <v>953</v>
      </c>
      <c r="E37" s="21">
        <v>94</v>
      </c>
      <c r="F37" s="21">
        <v>143</v>
      </c>
      <c r="G37" s="21">
        <v>53</v>
      </c>
      <c r="H37" s="21">
        <v>95</v>
      </c>
      <c r="I37" s="4">
        <f>C37+D37+E37+F37</f>
        <v>1191</v>
      </c>
    </row>
    <row r="38" spans="1:9" ht="15" customHeight="1" x14ac:dyDescent="0.35">
      <c r="A38" s="25"/>
      <c r="B38" s="22" t="s">
        <v>14</v>
      </c>
      <c r="C38" s="21">
        <v>1</v>
      </c>
      <c r="D38" s="21">
        <v>7794</v>
      </c>
      <c r="E38" s="21">
        <v>781</v>
      </c>
      <c r="F38" s="21">
        <v>1232</v>
      </c>
      <c r="G38" s="21">
        <v>193</v>
      </c>
      <c r="H38" s="21">
        <v>778</v>
      </c>
      <c r="I38" s="4">
        <f>C38+D38+E38+F38</f>
        <v>9808</v>
      </c>
    </row>
    <row r="39" spans="1:9" ht="15" customHeight="1" x14ac:dyDescent="0.35">
      <c r="A39" s="25"/>
      <c r="B39" s="22" t="s">
        <v>15</v>
      </c>
      <c r="C39" s="21">
        <v>100</v>
      </c>
      <c r="D39" s="21">
        <v>99</v>
      </c>
      <c r="E39" s="21">
        <v>100</v>
      </c>
      <c r="F39" s="21">
        <v>100</v>
      </c>
      <c r="G39" s="21">
        <v>100</v>
      </c>
      <c r="H39" s="21">
        <v>100</v>
      </c>
      <c r="I39" s="5">
        <f>I35/I37</f>
        <v>0.99916036943744757</v>
      </c>
    </row>
    <row r="40" spans="1:9" ht="15" customHeight="1" x14ac:dyDescent="0.35">
      <c r="A40" s="26"/>
      <c r="B40" s="22" t="s">
        <v>16</v>
      </c>
      <c r="C40" s="21">
        <v>100</v>
      </c>
      <c r="D40" s="21">
        <v>33</v>
      </c>
      <c r="E40" s="21">
        <v>33</v>
      </c>
      <c r="F40" s="21">
        <v>32</v>
      </c>
      <c r="G40" s="21">
        <v>93</v>
      </c>
      <c r="H40" s="21">
        <v>33</v>
      </c>
      <c r="I40" s="5">
        <f>I36/I38</f>
        <v>0.33136215334420882</v>
      </c>
    </row>
    <row r="41" spans="1:9" ht="15" customHeight="1" x14ac:dyDescent="0.35">
      <c r="A41" s="24" t="s">
        <v>22</v>
      </c>
      <c r="B41" s="22" t="s">
        <v>11</v>
      </c>
      <c r="C41" s="21">
        <v>9</v>
      </c>
      <c r="D41" s="21">
        <v>1327</v>
      </c>
      <c r="E41" s="21">
        <v>51</v>
      </c>
      <c r="F41" s="21">
        <v>241</v>
      </c>
      <c r="G41" s="21">
        <v>2</v>
      </c>
      <c r="H41" s="21">
        <v>54</v>
      </c>
      <c r="I41" s="7">
        <f>C41+D41+E41+F41</f>
        <v>1628</v>
      </c>
    </row>
    <row r="42" spans="1:9" ht="15" customHeight="1" x14ac:dyDescent="0.35">
      <c r="A42" s="25"/>
      <c r="B42" s="22" t="s">
        <v>12</v>
      </c>
      <c r="C42" s="21">
        <v>96</v>
      </c>
      <c r="D42" s="21">
        <v>5263</v>
      </c>
      <c r="E42" s="21">
        <v>205</v>
      </c>
      <c r="F42" s="21">
        <v>961</v>
      </c>
      <c r="G42" s="21">
        <v>23</v>
      </c>
      <c r="H42" s="21">
        <v>290</v>
      </c>
      <c r="I42" s="10">
        <f>C42+D42+E42+F42</f>
        <v>6525</v>
      </c>
    </row>
    <row r="43" spans="1:9" ht="15" customHeight="1" x14ac:dyDescent="0.35">
      <c r="A43" s="25"/>
      <c r="B43" s="22" t="s">
        <v>13</v>
      </c>
      <c r="C43" s="21">
        <v>9</v>
      </c>
      <c r="D43" s="21">
        <v>1328</v>
      </c>
      <c r="E43" s="21">
        <v>51</v>
      </c>
      <c r="F43" s="21">
        <v>241</v>
      </c>
      <c r="G43" s="21">
        <v>2</v>
      </c>
      <c r="H43" s="21">
        <v>54</v>
      </c>
      <c r="I43" s="4">
        <f>C43+D43+E43+F43</f>
        <v>1629</v>
      </c>
    </row>
    <row r="44" spans="1:9" ht="15" customHeight="1" x14ac:dyDescent="0.35">
      <c r="A44" s="25"/>
      <c r="B44" s="22" t="s">
        <v>14</v>
      </c>
      <c r="C44" s="21">
        <v>97</v>
      </c>
      <c r="D44" s="21">
        <v>11648</v>
      </c>
      <c r="E44" s="21">
        <v>451</v>
      </c>
      <c r="F44" s="21">
        <v>2189</v>
      </c>
      <c r="G44" s="21">
        <v>124</v>
      </c>
      <c r="H44" s="21">
        <v>523</v>
      </c>
      <c r="I44" s="4">
        <f>C44+D44+E44+F44</f>
        <v>14385</v>
      </c>
    </row>
    <row r="45" spans="1:9" ht="15" customHeight="1" x14ac:dyDescent="0.35">
      <c r="A45" s="25"/>
      <c r="B45" s="22" t="s">
        <v>15</v>
      </c>
      <c r="C45" s="21">
        <v>100</v>
      </c>
      <c r="D45" s="21">
        <v>99</v>
      </c>
      <c r="E45" s="21">
        <v>100</v>
      </c>
      <c r="F45" s="21">
        <v>100</v>
      </c>
      <c r="G45" s="21">
        <v>100</v>
      </c>
      <c r="H45" s="21">
        <v>100</v>
      </c>
      <c r="I45" s="5">
        <f>I41/I43</f>
        <v>0.99938612645794966</v>
      </c>
    </row>
    <row r="46" spans="1:9" ht="15" customHeight="1" x14ac:dyDescent="0.35">
      <c r="A46" s="26"/>
      <c r="B46" s="22" t="s">
        <v>16</v>
      </c>
      <c r="C46" s="21">
        <v>98</v>
      </c>
      <c r="D46" s="21">
        <v>45</v>
      </c>
      <c r="E46" s="21">
        <v>45</v>
      </c>
      <c r="F46" s="21">
        <v>43</v>
      </c>
      <c r="G46" s="21">
        <v>18</v>
      </c>
      <c r="H46" s="21">
        <v>55</v>
      </c>
      <c r="I46" s="5">
        <f>I42/I44</f>
        <v>0.45359749739311783</v>
      </c>
    </row>
    <row r="47" spans="1:9" ht="15" customHeight="1" x14ac:dyDescent="0.35">
      <c r="A47" s="24" t="s">
        <v>23</v>
      </c>
      <c r="B47" s="22" t="s">
        <v>11</v>
      </c>
      <c r="C47" s="21">
        <v>30</v>
      </c>
      <c r="D47" s="21">
        <v>1612</v>
      </c>
      <c r="E47" s="21">
        <v>211</v>
      </c>
      <c r="F47" s="21">
        <v>105</v>
      </c>
      <c r="G47" s="21">
        <v>33</v>
      </c>
      <c r="H47" s="21">
        <v>231</v>
      </c>
      <c r="I47" s="7">
        <f>C47+D47+E47+F47</f>
        <v>1958</v>
      </c>
    </row>
    <row r="48" spans="1:9" ht="15" customHeight="1" x14ac:dyDescent="0.35">
      <c r="A48" s="25"/>
      <c r="B48" s="22" t="s">
        <v>12</v>
      </c>
      <c r="C48" s="21">
        <v>75</v>
      </c>
      <c r="D48" s="21">
        <v>3740</v>
      </c>
      <c r="E48" s="21">
        <v>651</v>
      </c>
      <c r="F48" s="21">
        <v>650</v>
      </c>
      <c r="G48" s="21">
        <v>140</v>
      </c>
      <c r="H48" s="21">
        <v>703</v>
      </c>
      <c r="I48" s="10">
        <f>C48+D48+E48+F48</f>
        <v>5116</v>
      </c>
    </row>
    <row r="49" spans="1:9" ht="15" customHeight="1" x14ac:dyDescent="0.35">
      <c r="A49" s="25"/>
      <c r="B49" s="22" t="s">
        <v>13</v>
      </c>
      <c r="C49" s="21">
        <v>18</v>
      </c>
      <c r="D49" s="21">
        <v>1590</v>
      </c>
      <c r="E49" s="21">
        <v>211</v>
      </c>
      <c r="F49" s="21">
        <v>217</v>
      </c>
      <c r="G49" s="21">
        <v>33</v>
      </c>
      <c r="H49" s="21">
        <v>221</v>
      </c>
      <c r="I49" s="4">
        <f>C49+D49+E49+F49</f>
        <v>2036</v>
      </c>
    </row>
    <row r="50" spans="1:9" ht="15" customHeight="1" x14ac:dyDescent="0.35">
      <c r="A50" s="25"/>
      <c r="B50" s="22" t="s">
        <v>14</v>
      </c>
      <c r="C50" s="21">
        <v>144</v>
      </c>
      <c r="D50" s="21">
        <v>12754</v>
      </c>
      <c r="E50" s="21">
        <v>1697</v>
      </c>
      <c r="F50" s="21">
        <v>1736</v>
      </c>
      <c r="G50" s="21">
        <v>715</v>
      </c>
      <c r="H50" s="21">
        <v>1775</v>
      </c>
      <c r="I50" s="4">
        <f>C50+D50+E50+F50</f>
        <v>16331</v>
      </c>
    </row>
    <row r="51" spans="1:9" ht="15" customHeight="1" x14ac:dyDescent="0.35">
      <c r="A51" s="25"/>
      <c r="B51" s="22" t="s">
        <v>15</v>
      </c>
      <c r="C51" s="21">
        <v>166</v>
      </c>
      <c r="D51" s="21">
        <v>101</v>
      </c>
      <c r="E51" s="21">
        <v>100</v>
      </c>
      <c r="F51" s="21">
        <v>48</v>
      </c>
      <c r="G51" s="21">
        <v>100</v>
      </c>
      <c r="H51" s="21">
        <v>104</v>
      </c>
      <c r="I51" s="5">
        <f>I47/I49</f>
        <v>0.96168958742632615</v>
      </c>
    </row>
    <row r="52" spans="1:9" ht="15" customHeight="1" x14ac:dyDescent="0.35">
      <c r="A52" s="26"/>
      <c r="B52" s="22" t="s">
        <v>16</v>
      </c>
      <c r="C52" s="21">
        <v>52</v>
      </c>
      <c r="D52" s="21">
        <v>29</v>
      </c>
      <c r="E52" s="21">
        <v>38</v>
      </c>
      <c r="F52" s="21">
        <v>37</v>
      </c>
      <c r="G52" s="21">
        <v>19</v>
      </c>
      <c r="H52" s="21">
        <v>39</v>
      </c>
      <c r="I52" s="5">
        <f>I48/I50</f>
        <v>0.31326924254485333</v>
      </c>
    </row>
    <row r="53" spans="1:9" ht="15" customHeight="1" x14ac:dyDescent="0.35">
      <c r="A53" s="24" t="s">
        <v>24</v>
      </c>
      <c r="B53" s="22" t="s">
        <v>11</v>
      </c>
      <c r="C53" s="21">
        <v>2</v>
      </c>
      <c r="D53" s="21">
        <v>677</v>
      </c>
      <c r="E53" s="21">
        <v>50</v>
      </c>
      <c r="F53" s="21">
        <v>100</v>
      </c>
      <c r="G53" s="21">
        <v>23</v>
      </c>
      <c r="H53" s="21">
        <v>50</v>
      </c>
      <c r="I53" s="7">
        <f>C53+D53+E53+F53</f>
        <v>829</v>
      </c>
    </row>
    <row r="54" spans="1:9" ht="15" customHeight="1" x14ac:dyDescent="0.35">
      <c r="A54" s="25"/>
      <c r="B54" s="22" t="s">
        <v>12</v>
      </c>
      <c r="C54" s="21">
        <v>14</v>
      </c>
      <c r="D54" s="21">
        <v>2568</v>
      </c>
      <c r="E54" s="21">
        <v>201</v>
      </c>
      <c r="F54" s="21">
        <v>339</v>
      </c>
      <c r="G54" s="21">
        <v>80</v>
      </c>
      <c r="H54" s="21">
        <v>208</v>
      </c>
      <c r="I54" s="10">
        <f>C54+D54+E54+F54</f>
        <v>3122</v>
      </c>
    </row>
    <row r="55" spans="1:9" ht="15" customHeight="1" x14ac:dyDescent="0.35">
      <c r="A55" s="25"/>
      <c r="B55" s="22" t="s">
        <v>13</v>
      </c>
      <c r="C55" s="21">
        <v>2</v>
      </c>
      <c r="D55" s="21">
        <v>677</v>
      </c>
      <c r="E55" s="21">
        <v>50</v>
      </c>
      <c r="F55" s="21">
        <v>100</v>
      </c>
      <c r="G55" s="21">
        <v>23</v>
      </c>
      <c r="H55" s="21">
        <v>50</v>
      </c>
      <c r="I55" s="4">
        <f>C55+D55+E55+F55</f>
        <v>829</v>
      </c>
    </row>
    <row r="56" spans="1:9" ht="15" customHeight="1" x14ac:dyDescent="0.35">
      <c r="A56" s="25"/>
      <c r="B56" s="22" t="s">
        <v>14</v>
      </c>
      <c r="C56" s="21">
        <v>32</v>
      </c>
      <c r="D56" s="21">
        <v>6173</v>
      </c>
      <c r="E56" s="21">
        <v>452</v>
      </c>
      <c r="F56" s="21">
        <v>904</v>
      </c>
      <c r="G56" s="21">
        <v>221</v>
      </c>
      <c r="H56" s="21">
        <v>469</v>
      </c>
      <c r="I56" s="4">
        <f>C56+D56+E56+F56</f>
        <v>7561</v>
      </c>
    </row>
    <row r="57" spans="1:9" ht="15" customHeight="1" x14ac:dyDescent="0.35">
      <c r="A57" s="25"/>
      <c r="B57" s="22" t="s">
        <v>15</v>
      </c>
      <c r="C57" s="21">
        <v>100</v>
      </c>
      <c r="D57" s="21">
        <v>100</v>
      </c>
      <c r="E57" s="21">
        <v>100</v>
      </c>
      <c r="F57" s="21">
        <v>100</v>
      </c>
      <c r="G57" s="21">
        <v>100</v>
      </c>
      <c r="H57" s="21">
        <v>100</v>
      </c>
      <c r="I57" s="5">
        <f>I53/I55</f>
        <v>1</v>
      </c>
    </row>
    <row r="58" spans="1:9" ht="15" customHeight="1" x14ac:dyDescent="0.35">
      <c r="A58" s="26"/>
      <c r="B58" s="22" t="s">
        <v>16</v>
      </c>
      <c r="C58" s="21">
        <v>43</v>
      </c>
      <c r="D58" s="21">
        <v>41</v>
      </c>
      <c r="E58" s="21">
        <v>44</v>
      </c>
      <c r="F58" s="21">
        <v>37</v>
      </c>
      <c r="G58" s="21">
        <v>36</v>
      </c>
      <c r="H58" s="21">
        <v>44</v>
      </c>
      <c r="I58" s="5">
        <f>I54/I56</f>
        <v>0.41290834545695015</v>
      </c>
    </row>
    <row r="59" spans="1:9" ht="15" customHeight="1" x14ac:dyDescent="0.35">
      <c r="A59" s="24" t="s">
        <v>25</v>
      </c>
      <c r="B59" s="22" t="s">
        <v>11</v>
      </c>
      <c r="C59" s="21">
        <v>0</v>
      </c>
      <c r="D59" s="21">
        <v>1255</v>
      </c>
      <c r="E59" s="21">
        <v>33</v>
      </c>
      <c r="F59" s="21">
        <v>204</v>
      </c>
      <c r="G59" s="21">
        <v>15</v>
      </c>
      <c r="H59" s="21">
        <v>33</v>
      </c>
      <c r="I59" s="7">
        <f>C59+D59+E59+F59</f>
        <v>1492</v>
      </c>
    </row>
    <row r="60" spans="1:9" ht="15" customHeight="1" x14ac:dyDescent="0.35">
      <c r="A60" s="25"/>
      <c r="B60" s="22" t="s">
        <v>12</v>
      </c>
      <c r="C60" s="21">
        <v>0</v>
      </c>
      <c r="D60" s="21">
        <v>2001</v>
      </c>
      <c r="E60" s="21">
        <v>166</v>
      </c>
      <c r="F60" s="21">
        <v>221</v>
      </c>
      <c r="G60" s="21">
        <v>17</v>
      </c>
      <c r="H60" s="21">
        <v>159</v>
      </c>
      <c r="I60" s="10">
        <f>C60+D60+E60+F60</f>
        <v>2388</v>
      </c>
    </row>
    <row r="61" spans="1:9" ht="15" customHeight="1" x14ac:dyDescent="0.35">
      <c r="A61" s="25"/>
      <c r="B61" s="22" t="s">
        <v>13</v>
      </c>
      <c r="C61" s="21">
        <v>0</v>
      </c>
      <c r="D61" s="21">
        <v>1420</v>
      </c>
      <c r="E61" s="21">
        <v>21</v>
      </c>
      <c r="F61" s="21">
        <v>234</v>
      </c>
      <c r="G61" s="21">
        <v>4</v>
      </c>
      <c r="H61" s="21">
        <v>21</v>
      </c>
      <c r="I61" s="4">
        <f>C61+D61+E61+F61</f>
        <v>1675</v>
      </c>
    </row>
    <row r="62" spans="1:9" ht="15" customHeight="1" x14ac:dyDescent="0.35">
      <c r="A62" s="25"/>
      <c r="B62" s="22" t="s">
        <v>14</v>
      </c>
      <c r="C62" s="21">
        <v>0</v>
      </c>
      <c r="D62" s="21">
        <v>5219</v>
      </c>
      <c r="E62" s="21">
        <v>250</v>
      </c>
      <c r="F62" s="21">
        <v>599</v>
      </c>
      <c r="G62" s="21">
        <v>42</v>
      </c>
      <c r="H62" s="21">
        <v>237</v>
      </c>
      <c r="I62" s="4">
        <f>C62+D62+E62+F62</f>
        <v>6068</v>
      </c>
    </row>
    <row r="63" spans="1:9" ht="15" customHeight="1" x14ac:dyDescent="0.35">
      <c r="A63" s="25"/>
      <c r="B63" s="22" t="s">
        <v>15</v>
      </c>
      <c r="C63" s="21">
        <v>0</v>
      </c>
      <c r="D63" s="21">
        <v>88</v>
      </c>
      <c r="E63" s="21">
        <v>157</v>
      </c>
      <c r="F63" s="21">
        <v>87</v>
      </c>
      <c r="G63" s="21">
        <v>375</v>
      </c>
      <c r="H63" s="21">
        <v>157</v>
      </c>
      <c r="I63" s="5">
        <f>I59/I61</f>
        <v>0.89074626865671647</v>
      </c>
    </row>
    <row r="64" spans="1:9" ht="15" customHeight="1" x14ac:dyDescent="0.35">
      <c r="A64" s="26"/>
      <c r="B64" s="22" t="s">
        <v>16</v>
      </c>
      <c r="C64" s="21">
        <v>0</v>
      </c>
      <c r="D64" s="21">
        <v>38</v>
      </c>
      <c r="E64" s="21">
        <v>66</v>
      </c>
      <c r="F64" s="21">
        <v>36</v>
      </c>
      <c r="G64" s="21">
        <v>40</v>
      </c>
      <c r="H64" s="21">
        <v>67</v>
      </c>
      <c r="I64" s="5">
        <f>I60/I62</f>
        <v>0.39353988134475937</v>
      </c>
    </row>
    <row r="65" spans="1:9" ht="15" customHeight="1" x14ac:dyDescent="0.35">
      <c r="A65" s="24" t="s">
        <v>26</v>
      </c>
      <c r="B65" s="22" t="s">
        <v>11</v>
      </c>
      <c r="C65" s="21">
        <v>26</v>
      </c>
      <c r="D65" s="21">
        <v>1153</v>
      </c>
      <c r="E65" s="21">
        <v>172</v>
      </c>
      <c r="F65" s="21">
        <v>533</v>
      </c>
      <c r="G65" s="21">
        <v>69</v>
      </c>
      <c r="H65" s="21">
        <v>183</v>
      </c>
      <c r="I65" s="7">
        <f>C65+D65+E65+F65</f>
        <v>1884</v>
      </c>
    </row>
    <row r="66" spans="1:9" ht="15" customHeight="1" x14ac:dyDescent="0.35">
      <c r="A66" s="25"/>
      <c r="B66" s="22" t="s">
        <v>12</v>
      </c>
      <c r="C66" s="21">
        <v>81</v>
      </c>
      <c r="D66" s="21">
        <v>4660</v>
      </c>
      <c r="E66" s="21">
        <v>561</v>
      </c>
      <c r="F66" s="21">
        <v>1639</v>
      </c>
      <c r="G66" s="21">
        <v>233</v>
      </c>
      <c r="H66" s="21">
        <v>590</v>
      </c>
      <c r="I66" s="10">
        <f>C66+D66+E66+F66</f>
        <v>6941</v>
      </c>
    </row>
    <row r="67" spans="1:9" ht="15" customHeight="1" x14ac:dyDescent="0.35">
      <c r="A67" s="25"/>
      <c r="B67" s="22" t="s">
        <v>13</v>
      </c>
      <c r="C67" s="21">
        <v>18</v>
      </c>
      <c r="D67" s="21">
        <v>1167</v>
      </c>
      <c r="E67" s="21">
        <v>136</v>
      </c>
      <c r="F67" s="21">
        <v>367</v>
      </c>
      <c r="G67" s="21">
        <v>46</v>
      </c>
      <c r="H67" s="21">
        <v>139</v>
      </c>
      <c r="I67" s="4">
        <f>C67+D67+E67+F67</f>
        <v>1688</v>
      </c>
    </row>
    <row r="68" spans="1:9" ht="15" customHeight="1" x14ac:dyDescent="0.35">
      <c r="A68" s="25"/>
      <c r="B68" s="22" t="s">
        <v>14</v>
      </c>
      <c r="C68" s="21">
        <v>166</v>
      </c>
      <c r="D68" s="21">
        <v>9868</v>
      </c>
      <c r="E68" s="21">
        <v>1194</v>
      </c>
      <c r="F68" s="21">
        <v>3332</v>
      </c>
      <c r="G68" s="21">
        <v>470</v>
      </c>
      <c r="H68" s="21">
        <v>1201</v>
      </c>
      <c r="I68" s="4">
        <f>C68+D68+E68+F68</f>
        <v>14560</v>
      </c>
    </row>
    <row r="69" spans="1:9" ht="15" customHeight="1" x14ac:dyDescent="0.35">
      <c r="A69" s="25"/>
      <c r="B69" s="22" t="s">
        <v>15</v>
      </c>
      <c r="C69" s="21">
        <v>144</v>
      </c>
      <c r="D69" s="21">
        <v>98</v>
      </c>
      <c r="E69" s="21">
        <v>126</v>
      </c>
      <c r="F69" s="21">
        <v>145</v>
      </c>
      <c r="G69" s="21">
        <v>150</v>
      </c>
      <c r="H69" s="21">
        <v>131</v>
      </c>
      <c r="I69" s="5">
        <f>I65/I67</f>
        <v>1.1161137440758293</v>
      </c>
    </row>
    <row r="70" spans="1:9" ht="15" customHeight="1" x14ac:dyDescent="0.35">
      <c r="A70" s="26"/>
      <c r="B70" s="22" t="s">
        <v>16</v>
      </c>
      <c r="C70" s="21">
        <v>48</v>
      </c>
      <c r="D70" s="21">
        <v>47</v>
      </c>
      <c r="E70" s="21">
        <v>46</v>
      </c>
      <c r="F70" s="21">
        <v>49</v>
      </c>
      <c r="G70" s="21">
        <v>49</v>
      </c>
      <c r="H70" s="21">
        <v>49</v>
      </c>
      <c r="I70" s="5">
        <f>I66/I68</f>
        <v>0.47671703296703299</v>
      </c>
    </row>
    <row r="71" spans="1:9" ht="15" customHeight="1" x14ac:dyDescent="0.35">
      <c r="A71" s="24" t="s">
        <v>27</v>
      </c>
      <c r="B71" s="22" t="s">
        <v>11</v>
      </c>
      <c r="C71" s="21">
        <v>1</v>
      </c>
      <c r="D71" s="21">
        <v>1520</v>
      </c>
      <c r="E71" s="21">
        <v>149</v>
      </c>
      <c r="F71" s="21">
        <v>306</v>
      </c>
      <c r="G71" s="21">
        <v>24</v>
      </c>
      <c r="H71" s="21">
        <v>142</v>
      </c>
      <c r="I71" s="7">
        <f>C71+D71+E71+F71</f>
        <v>1976</v>
      </c>
    </row>
    <row r="72" spans="1:9" ht="15" customHeight="1" x14ac:dyDescent="0.35">
      <c r="A72" s="25"/>
      <c r="B72" s="22" t="s">
        <v>12</v>
      </c>
      <c r="C72" s="21">
        <v>55</v>
      </c>
      <c r="D72" s="21">
        <v>4860</v>
      </c>
      <c r="E72" s="21">
        <v>358</v>
      </c>
      <c r="F72" s="21">
        <v>760</v>
      </c>
      <c r="G72" s="21">
        <v>63</v>
      </c>
      <c r="H72" s="21">
        <v>371</v>
      </c>
      <c r="I72" s="10">
        <f>C72+D72+E72+F72</f>
        <v>6033</v>
      </c>
    </row>
    <row r="73" spans="1:9" ht="15" customHeight="1" x14ac:dyDescent="0.35">
      <c r="A73" s="25"/>
      <c r="B73" s="22" t="s">
        <v>13</v>
      </c>
      <c r="C73" s="21">
        <v>1</v>
      </c>
      <c r="D73" s="21">
        <v>1532</v>
      </c>
      <c r="E73" s="21">
        <v>151</v>
      </c>
      <c r="F73" s="21">
        <v>309</v>
      </c>
      <c r="G73" s="21">
        <v>24</v>
      </c>
      <c r="H73" s="21">
        <v>144</v>
      </c>
      <c r="I73" s="4">
        <f>C73+D73+E73+F73</f>
        <v>1993</v>
      </c>
    </row>
    <row r="74" spans="1:9" ht="15" customHeight="1" x14ac:dyDescent="0.35">
      <c r="A74" s="25"/>
      <c r="B74" s="22" t="s">
        <v>14</v>
      </c>
      <c r="C74" s="21">
        <v>55</v>
      </c>
      <c r="D74" s="21">
        <v>12860</v>
      </c>
      <c r="E74" s="21">
        <v>915</v>
      </c>
      <c r="F74" s="21">
        <v>2658</v>
      </c>
      <c r="G74" s="21">
        <v>337</v>
      </c>
      <c r="H74" s="21">
        <v>863</v>
      </c>
      <c r="I74" s="4">
        <f>C74+D74+E74+F74</f>
        <v>16488</v>
      </c>
    </row>
    <row r="75" spans="1:9" ht="15" customHeight="1" x14ac:dyDescent="0.35">
      <c r="A75" s="25"/>
      <c r="B75" s="22" t="s">
        <v>15</v>
      </c>
      <c r="C75" s="21">
        <v>100</v>
      </c>
      <c r="D75" s="21">
        <v>99</v>
      </c>
      <c r="E75" s="21">
        <v>98</v>
      </c>
      <c r="F75" s="21">
        <v>99</v>
      </c>
      <c r="G75" s="21">
        <v>100</v>
      </c>
      <c r="H75" s="21">
        <v>98</v>
      </c>
      <c r="I75" s="5">
        <f>I71/I73</f>
        <v>0.99147014550928247</v>
      </c>
    </row>
    <row r="76" spans="1:9" ht="15" customHeight="1" x14ac:dyDescent="0.35">
      <c r="A76" s="26"/>
      <c r="B76" s="22" t="s">
        <v>16</v>
      </c>
      <c r="C76" s="21">
        <v>100</v>
      </c>
      <c r="D76" s="21">
        <v>37</v>
      </c>
      <c r="E76" s="21">
        <v>39</v>
      </c>
      <c r="F76" s="21">
        <v>28</v>
      </c>
      <c r="G76" s="21">
        <v>18</v>
      </c>
      <c r="H76" s="21">
        <v>42</v>
      </c>
      <c r="I76" s="5">
        <f>I72/I74</f>
        <v>0.3659024745269287</v>
      </c>
    </row>
  </sheetData>
  <mergeCells count="16">
    <mergeCell ref="C3:H3"/>
    <mergeCell ref="A1:H1"/>
    <mergeCell ref="A11:A16"/>
    <mergeCell ref="A47:A52"/>
    <mergeCell ref="A5:A10"/>
    <mergeCell ref="A23:A28"/>
    <mergeCell ref="A41:A46"/>
    <mergeCell ref="A17:A22"/>
    <mergeCell ref="A35:A40"/>
    <mergeCell ref="A71:A76"/>
    <mergeCell ref="A53:A58"/>
    <mergeCell ref="B3:B4"/>
    <mergeCell ref="A3:A4"/>
    <mergeCell ref="A29:A34"/>
    <mergeCell ref="A59:A64"/>
    <mergeCell ref="A65:A70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opLeftCell="A3" workbookViewId="0">
      <selection activeCell="A20" sqref="A20:XFD35"/>
    </sheetView>
  </sheetViews>
  <sheetFormatPr defaultRowHeight="14.5" x14ac:dyDescent="0.35"/>
  <cols>
    <col min="1" max="1" width="5.6328125" customWidth="1"/>
    <col min="2" max="2" width="13.90625" customWidth="1"/>
    <col min="11" max="11" width="11.6328125" customWidth="1"/>
  </cols>
  <sheetData>
    <row r="2" spans="1:11" ht="15" customHeight="1" thickBot="1" x14ac:dyDescent="0.4">
      <c r="A2" s="33" t="s">
        <v>28</v>
      </c>
      <c r="B2" s="34"/>
    </row>
    <row r="3" spans="1:11" ht="15" customHeight="1" thickBot="1" x14ac:dyDescent="0.4">
      <c r="A3" s="12"/>
      <c r="B3" s="12"/>
    </row>
    <row r="4" spans="1:11" ht="27.75" customHeight="1" thickBot="1" x14ac:dyDescent="0.4">
      <c r="A4" s="35" t="s">
        <v>29</v>
      </c>
      <c r="B4" s="35" t="s">
        <v>30</v>
      </c>
      <c r="C4" s="35" t="s">
        <v>31</v>
      </c>
      <c r="D4" s="39"/>
      <c r="E4" s="39"/>
      <c r="F4" s="39"/>
      <c r="G4" s="39"/>
      <c r="H4" s="40"/>
      <c r="I4" s="37" t="s">
        <v>32</v>
      </c>
      <c r="J4" s="37" t="s">
        <v>33</v>
      </c>
      <c r="K4" s="37" t="s">
        <v>34</v>
      </c>
    </row>
    <row r="5" spans="1:11" ht="15" customHeight="1" thickBot="1" x14ac:dyDescent="0.4">
      <c r="A5" s="36"/>
      <c r="B5" s="36"/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38"/>
      <c r="J5" s="38"/>
      <c r="K5" s="38"/>
    </row>
    <row r="6" spans="1:11" ht="15.75" customHeight="1" thickBot="1" x14ac:dyDescent="0.4">
      <c r="A6" s="14">
        <v>1</v>
      </c>
      <c r="B6" s="15" t="s">
        <v>41</v>
      </c>
      <c r="C6" s="16">
        <f>KQUA!C11</f>
        <v>7</v>
      </c>
      <c r="D6" s="16">
        <f>KQUA!D11</f>
        <v>1448</v>
      </c>
      <c r="E6" s="16">
        <f>KQUA!E11</f>
        <v>117</v>
      </c>
      <c r="F6" s="16">
        <f>KQUA!F11</f>
        <v>257</v>
      </c>
      <c r="G6" s="16">
        <f>KQUA!G11</f>
        <v>17</v>
      </c>
      <c r="H6" s="16">
        <f>KQUA!H11</f>
        <v>72</v>
      </c>
      <c r="I6" s="16">
        <f t="shared" ref="I6:I16" si="0">C6+D6+E6+F6</f>
        <v>1829</v>
      </c>
      <c r="J6" s="16">
        <v>14102</v>
      </c>
      <c r="K6" s="17">
        <f t="shared" ref="K6:K17" si="1">I6/J6</f>
        <v>0.12969791518933485</v>
      </c>
    </row>
    <row r="7" spans="1:11" ht="15.75" customHeight="1" thickBot="1" x14ac:dyDescent="0.4">
      <c r="A7" s="14">
        <v>2</v>
      </c>
      <c r="B7" s="15" t="s">
        <v>42</v>
      </c>
      <c r="C7" s="18">
        <f>KQUA!C17</f>
        <v>8</v>
      </c>
      <c r="D7" s="18">
        <f>KQUA!D17</f>
        <v>796</v>
      </c>
      <c r="E7" s="18">
        <f>KQUA!E17</f>
        <v>30</v>
      </c>
      <c r="F7" s="18">
        <f>KQUA!F17</f>
        <v>399</v>
      </c>
      <c r="G7" s="18">
        <f>KQUA!G17</f>
        <v>6</v>
      </c>
      <c r="H7" s="18">
        <f>KQUA!H17</f>
        <v>38</v>
      </c>
      <c r="I7" s="16">
        <f t="shared" si="0"/>
        <v>1233</v>
      </c>
      <c r="J7" s="16">
        <v>8493</v>
      </c>
      <c r="K7" s="17">
        <f t="shared" si="1"/>
        <v>0.14517838219710349</v>
      </c>
    </row>
    <row r="8" spans="1:11" ht="15.75" customHeight="1" thickBot="1" x14ac:dyDescent="0.4">
      <c r="A8" s="14">
        <v>3</v>
      </c>
      <c r="B8" s="15" t="s">
        <v>43</v>
      </c>
      <c r="C8" s="18">
        <f>KQUA!C23</f>
        <v>20</v>
      </c>
      <c r="D8" s="18">
        <f>KQUA!D23</f>
        <v>938</v>
      </c>
      <c r="E8" s="18">
        <f>KQUA!E23</f>
        <v>88</v>
      </c>
      <c r="F8" s="18">
        <f>KQUA!F23</f>
        <v>85</v>
      </c>
      <c r="G8" s="18">
        <f>KQUA!G23</f>
        <v>29</v>
      </c>
      <c r="H8" s="18">
        <f>KQUA!H23</f>
        <v>109</v>
      </c>
      <c r="I8" s="16">
        <f t="shared" si="0"/>
        <v>1131</v>
      </c>
      <c r="J8" s="16">
        <v>7314</v>
      </c>
      <c r="K8" s="17">
        <f t="shared" si="1"/>
        <v>0.15463494667760461</v>
      </c>
    </row>
    <row r="9" spans="1:11" ht="15.75" customHeight="1" thickBot="1" x14ac:dyDescent="0.4">
      <c r="A9" s="14">
        <v>4</v>
      </c>
      <c r="B9" s="15" t="s">
        <v>44</v>
      </c>
      <c r="C9" s="18">
        <f>KQUA!C29</f>
        <v>0</v>
      </c>
      <c r="D9" s="18">
        <f>KQUA!D29</f>
        <v>586</v>
      </c>
      <c r="E9" s="18">
        <f>KQUA!E29</f>
        <v>46</v>
      </c>
      <c r="F9" s="18">
        <f>KQUA!F29</f>
        <v>119</v>
      </c>
      <c r="G9" s="18">
        <f>KQUA!G29</f>
        <v>5</v>
      </c>
      <c r="H9" s="18">
        <f>KQUA!H29</f>
        <v>46</v>
      </c>
      <c r="I9" s="16">
        <f t="shared" si="0"/>
        <v>751</v>
      </c>
      <c r="J9" s="16">
        <v>7078</v>
      </c>
      <c r="K9" s="17">
        <f t="shared" si="1"/>
        <v>0.10610341904492794</v>
      </c>
    </row>
    <row r="10" spans="1:11" ht="15.75" customHeight="1" thickBot="1" x14ac:dyDescent="0.4">
      <c r="A10" s="14">
        <v>5</v>
      </c>
      <c r="B10" s="15" t="s">
        <v>45</v>
      </c>
      <c r="C10" s="18">
        <f>KQUA!C35</f>
        <v>1</v>
      </c>
      <c r="D10" s="18">
        <f>KQUA!D35</f>
        <v>952</v>
      </c>
      <c r="E10" s="18">
        <f>KQUA!E35</f>
        <v>94</v>
      </c>
      <c r="F10" s="18">
        <f>KQUA!F35</f>
        <v>143</v>
      </c>
      <c r="G10" s="18">
        <f>KQUA!G35</f>
        <v>53</v>
      </c>
      <c r="H10" s="18">
        <f>KQUA!H35</f>
        <v>95</v>
      </c>
      <c r="I10" s="16">
        <f t="shared" si="0"/>
        <v>1190</v>
      </c>
      <c r="J10" s="16">
        <v>9886</v>
      </c>
      <c r="K10" s="17">
        <f t="shared" si="1"/>
        <v>0.12037224357677524</v>
      </c>
    </row>
    <row r="11" spans="1:11" ht="15.75" customHeight="1" thickBot="1" x14ac:dyDescent="0.4">
      <c r="A11" s="14">
        <v>6</v>
      </c>
      <c r="B11" s="15" t="s">
        <v>46</v>
      </c>
      <c r="C11" s="18">
        <f>KQUA!C41</f>
        <v>9</v>
      </c>
      <c r="D11" s="18">
        <f>KQUA!D41</f>
        <v>1327</v>
      </c>
      <c r="E11" s="18">
        <f>KQUA!E41</f>
        <v>51</v>
      </c>
      <c r="F11" s="18">
        <f>KQUA!F41</f>
        <v>241</v>
      </c>
      <c r="G11" s="18">
        <f>KQUA!G41</f>
        <v>2</v>
      </c>
      <c r="H11" s="18">
        <f>KQUA!H41</f>
        <v>54</v>
      </c>
      <c r="I11" s="16">
        <f t="shared" si="0"/>
        <v>1628</v>
      </c>
      <c r="J11" s="16">
        <v>14360</v>
      </c>
      <c r="K11" s="17">
        <f t="shared" si="1"/>
        <v>0.11337047353760446</v>
      </c>
    </row>
    <row r="12" spans="1:11" ht="15.75" customHeight="1" thickBot="1" x14ac:dyDescent="0.4">
      <c r="A12" s="14">
        <v>7</v>
      </c>
      <c r="B12" s="15" t="s">
        <v>47</v>
      </c>
      <c r="C12" s="18">
        <f>KQUA!C47</f>
        <v>30</v>
      </c>
      <c r="D12" s="18">
        <f>KQUA!D47</f>
        <v>1612</v>
      </c>
      <c r="E12" s="18">
        <f>KQUA!E47</f>
        <v>211</v>
      </c>
      <c r="F12" s="18">
        <f>KQUA!F47</f>
        <v>105</v>
      </c>
      <c r="G12" s="18">
        <f>KQUA!G47</f>
        <v>33</v>
      </c>
      <c r="H12" s="18">
        <f>KQUA!H47</f>
        <v>231</v>
      </c>
      <c r="I12" s="16">
        <f t="shared" si="0"/>
        <v>1958</v>
      </c>
      <c r="J12" s="16">
        <v>16499</v>
      </c>
      <c r="K12" s="17">
        <f t="shared" si="1"/>
        <v>0.11867385902175889</v>
      </c>
    </row>
    <row r="13" spans="1:11" ht="15.75" customHeight="1" thickBot="1" x14ac:dyDescent="0.4">
      <c r="A13" s="14">
        <v>8</v>
      </c>
      <c r="B13" s="15" t="s">
        <v>48</v>
      </c>
      <c r="C13" s="18">
        <f>KQUA!C53</f>
        <v>2</v>
      </c>
      <c r="D13" s="18">
        <f>KQUA!D53</f>
        <v>677</v>
      </c>
      <c r="E13" s="18">
        <f>KQUA!E53</f>
        <v>50</v>
      </c>
      <c r="F13" s="18">
        <f>KQUA!F53</f>
        <v>100</v>
      </c>
      <c r="G13" s="18">
        <f>KQUA!G53</f>
        <v>23</v>
      </c>
      <c r="H13" s="18">
        <f>KQUA!H53</f>
        <v>50</v>
      </c>
      <c r="I13" s="16">
        <f t="shared" si="0"/>
        <v>829</v>
      </c>
      <c r="J13" s="16">
        <v>7566</v>
      </c>
      <c r="K13" s="17">
        <f t="shared" si="1"/>
        <v>0.10956912503304256</v>
      </c>
    </row>
    <row r="14" spans="1:11" ht="15.75" customHeight="1" thickBot="1" x14ac:dyDescent="0.4">
      <c r="A14" s="14">
        <v>9</v>
      </c>
      <c r="B14" s="15" t="s">
        <v>49</v>
      </c>
      <c r="C14" s="18">
        <f>KQUA!C59</f>
        <v>0</v>
      </c>
      <c r="D14" s="18">
        <f>KQUA!D59</f>
        <v>1255</v>
      </c>
      <c r="E14" s="18">
        <f>KQUA!E59</f>
        <v>33</v>
      </c>
      <c r="F14" s="18">
        <f>KQUA!F59</f>
        <v>204</v>
      </c>
      <c r="G14" s="18">
        <f>KQUA!G59</f>
        <v>15</v>
      </c>
      <c r="H14" s="18">
        <f>KQUA!H59</f>
        <v>33</v>
      </c>
      <c r="I14" s="16">
        <f t="shared" si="0"/>
        <v>1492</v>
      </c>
      <c r="J14" s="16">
        <v>5795</v>
      </c>
      <c r="K14" s="17">
        <f t="shared" si="1"/>
        <v>0.25746333045729075</v>
      </c>
    </row>
    <row r="15" spans="1:11" ht="15.75" customHeight="1" thickBot="1" x14ac:dyDescent="0.4">
      <c r="A15" s="14">
        <v>10</v>
      </c>
      <c r="B15" s="15" t="s">
        <v>50</v>
      </c>
      <c r="C15" s="18">
        <f>KQUA!C65</f>
        <v>26</v>
      </c>
      <c r="D15" s="18">
        <f>KQUA!D65</f>
        <v>1153</v>
      </c>
      <c r="E15" s="18">
        <f>KQUA!E65</f>
        <v>172</v>
      </c>
      <c r="F15" s="18">
        <f>KQUA!F65</f>
        <v>533</v>
      </c>
      <c r="G15" s="18">
        <f>KQUA!G65</f>
        <v>69</v>
      </c>
      <c r="H15" s="18">
        <f>KQUA!H65</f>
        <v>183</v>
      </c>
      <c r="I15" s="16">
        <f t="shared" si="0"/>
        <v>1884</v>
      </c>
      <c r="J15" s="16">
        <v>14590</v>
      </c>
      <c r="K15" s="17">
        <f t="shared" si="1"/>
        <v>0.12912954078135711</v>
      </c>
    </row>
    <row r="16" spans="1:11" ht="15.75" customHeight="1" thickBot="1" x14ac:dyDescent="0.4">
      <c r="A16" s="14">
        <v>11</v>
      </c>
      <c r="B16" s="15" t="s">
        <v>51</v>
      </c>
      <c r="C16" s="18">
        <f>KQUA!C71</f>
        <v>1</v>
      </c>
      <c r="D16" s="18">
        <f>KQUA!D71</f>
        <v>1520</v>
      </c>
      <c r="E16" s="18">
        <f>KQUA!E71</f>
        <v>149</v>
      </c>
      <c r="F16" s="18">
        <f>KQUA!F71</f>
        <v>306</v>
      </c>
      <c r="G16" s="18">
        <f>KQUA!G71</f>
        <v>24</v>
      </c>
      <c r="H16" s="18">
        <f>KQUA!H71</f>
        <v>142</v>
      </c>
      <c r="I16" s="16">
        <f t="shared" si="0"/>
        <v>1976</v>
      </c>
      <c r="J16" s="16">
        <v>16330</v>
      </c>
      <c r="K16" s="17">
        <f t="shared" si="1"/>
        <v>0.12100428658909981</v>
      </c>
    </row>
    <row r="17" spans="1:11" ht="15.75" customHeight="1" thickBot="1" x14ac:dyDescent="0.4">
      <c r="A17" s="41" t="s">
        <v>52</v>
      </c>
      <c r="B17" s="40"/>
      <c r="C17" s="19">
        <f t="shared" ref="C17:J17" si="2">SUM(C6:C16)</f>
        <v>104</v>
      </c>
      <c r="D17" s="19">
        <f t="shared" si="2"/>
        <v>12264</v>
      </c>
      <c r="E17" s="19">
        <f t="shared" si="2"/>
        <v>1041</v>
      </c>
      <c r="F17" s="19">
        <f t="shared" si="2"/>
        <v>2492</v>
      </c>
      <c r="G17" s="19">
        <f t="shared" si="2"/>
        <v>276</v>
      </c>
      <c r="H17" s="19">
        <f t="shared" si="2"/>
        <v>1053</v>
      </c>
      <c r="I17" s="19">
        <f t="shared" si="2"/>
        <v>15901</v>
      </c>
      <c r="J17" s="19">
        <f t="shared" si="2"/>
        <v>122013</v>
      </c>
      <c r="K17" s="17">
        <f t="shared" si="1"/>
        <v>0.13032217878422792</v>
      </c>
    </row>
  </sheetData>
  <mergeCells count="8">
    <mergeCell ref="K4:K5"/>
    <mergeCell ref="C4:H4"/>
    <mergeCell ref="A17:B17"/>
    <mergeCell ref="A2:B2"/>
    <mergeCell ref="B4:B5"/>
    <mergeCell ref="A4:A5"/>
    <mergeCell ref="J4:J5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F24" sqref="F24"/>
    </sheetView>
  </sheetViews>
  <sheetFormatPr defaultRowHeight="14.5" x14ac:dyDescent="0.35"/>
  <cols>
    <col min="1" max="1" width="5.6328125" customWidth="1"/>
    <col min="2" max="2" width="13.90625" customWidth="1"/>
    <col min="11" max="11" width="11.6328125" customWidth="1"/>
  </cols>
  <sheetData>
    <row r="2" spans="1:11" x14ac:dyDescent="0.35">
      <c r="A2" s="42" t="s">
        <v>53</v>
      </c>
      <c r="B2" s="43"/>
    </row>
    <row r="3" spans="1:11" ht="15" customHeight="1" thickBot="1" x14ac:dyDescent="0.4"/>
    <row r="4" spans="1:11" ht="15" customHeight="1" thickBot="1" x14ac:dyDescent="0.4">
      <c r="A4" s="35" t="s">
        <v>29</v>
      </c>
      <c r="B4" s="35" t="s">
        <v>30</v>
      </c>
      <c r="C4" s="35" t="s">
        <v>31</v>
      </c>
      <c r="D4" s="39"/>
      <c r="E4" s="39"/>
      <c r="F4" s="39"/>
      <c r="G4" s="39"/>
      <c r="H4" s="40"/>
      <c r="I4" s="37" t="s">
        <v>32</v>
      </c>
      <c r="J4" s="37" t="s">
        <v>33</v>
      </c>
      <c r="K4" s="37" t="s">
        <v>34</v>
      </c>
    </row>
    <row r="5" spans="1:11" ht="15" customHeight="1" thickBot="1" x14ac:dyDescent="0.4">
      <c r="A5" s="36"/>
      <c r="B5" s="36"/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38"/>
      <c r="J5" s="38"/>
      <c r="K5" s="38"/>
    </row>
    <row r="6" spans="1:11" ht="15.75" customHeight="1" thickBot="1" x14ac:dyDescent="0.4">
      <c r="A6" s="14">
        <v>1</v>
      </c>
      <c r="B6" s="15" t="s">
        <v>41</v>
      </c>
      <c r="C6" s="16">
        <f>KQUA!C12</f>
        <v>21</v>
      </c>
      <c r="D6" s="16">
        <f>KQUA!D12</f>
        <v>4659</v>
      </c>
      <c r="E6" s="16">
        <f>KQUA!E12</f>
        <v>428</v>
      </c>
      <c r="F6" s="16">
        <f>KQUA!F12</f>
        <v>889</v>
      </c>
      <c r="G6" s="16">
        <f>KQUA!G12</f>
        <v>95</v>
      </c>
      <c r="H6" s="16">
        <f>KQUA!H12</f>
        <v>258</v>
      </c>
      <c r="I6" s="16">
        <f t="shared" ref="I6:I16" si="0">C6+D6+E6+F6</f>
        <v>5997</v>
      </c>
      <c r="J6" s="16">
        <v>14102</v>
      </c>
      <c r="K6" s="20">
        <f t="shared" ref="K6:K17" si="1">I6/J6</f>
        <v>0.42525882853495955</v>
      </c>
    </row>
    <row r="7" spans="1:11" ht="15.75" customHeight="1" thickBot="1" x14ac:dyDescent="0.4">
      <c r="A7" s="14">
        <v>2</v>
      </c>
      <c r="B7" s="15" t="s">
        <v>42</v>
      </c>
      <c r="C7" s="18">
        <f>KQUA!C18</f>
        <v>8</v>
      </c>
      <c r="D7" s="18">
        <f>KQUA!D18</f>
        <v>1636</v>
      </c>
      <c r="E7" s="18">
        <f>KQUA!E18</f>
        <v>90</v>
      </c>
      <c r="F7" s="18">
        <f>KQUA!F18</f>
        <v>869</v>
      </c>
      <c r="G7" s="18">
        <f>KQUA!G18</f>
        <v>13</v>
      </c>
      <c r="H7" s="18">
        <f>KQUA!H18</f>
        <v>98</v>
      </c>
      <c r="I7" s="16">
        <f t="shared" si="0"/>
        <v>2603</v>
      </c>
      <c r="J7" s="16">
        <v>8493</v>
      </c>
      <c r="K7" s="20">
        <f t="shared" si="1"/>
        <v>0.30648769574944074</v>
      </c>
    </row>
    <row r="8" spans="1:11" ht="15.75" customHeight="1" thickBot="1" x14ac:dyDescent="0.4">
      <c r="A8" s="14">
        <v>3</v>
      </c>
      <c r="B8" s="15" t="s">
        <v>43</v>
      </c>
      <c r="C8" s="18">
        <f>KQUA!C24</f>
        <v>20</v>
      </c>
      <c r="D8" s="18">
        <f>KQUA!D24</f>
        <v>2263</v>
      </c>
      <c r="E8" s="18">
        <f>KQUA!E24</f>
        <v>202</v>
      </c>
      <c r="F8" s="18">
        <f>KQUA!F24</f>
        <v>342</v>
      </c>
      <c r="G8" s="18">
        <f>KQUA!G24</f>
        <v>52</v>
      </c>
      <c r="H8" s="18">
        <f>KQUA!H24</f>
        <v>223</v>
      </c>
      <c r="I8" s="16">
        <f t="shared" si="0"/>
        <v>2827</v>
      </c>
      <c r="J8" s="16">
        <v>7314</v>
      </c>
      <c r="K8" s="20">
        <f t="shared" si="1"/>
        <v>0.3865190046486191</v>
      </c>
    </row>
    <row r="9" spans="1:11" ht="15.75" customHeight="1" thickBot="1" x14ac:dyDescent="0.4">
      <c r="A9" s="14">
        <v>4</v>
      </c>
      <c r="B9" s="15" t="s">
        <v>44</v>
      </c>
      <c r="C9" s="18">
        <f>KQUA!C30</f>
        <v>0</v>
      </c>
      <c r="D9" s="18">
        <f>KQUA!D30</f>
        <v>2086</v>
      </c>
      <c r="E9" s="18">
        <f>KQUA!E30</f>
        <v>154</v>
      </c>
      <c r="F9" s="18">
        <f>KQUA!F30</f>
        <v>327</v>
      </c>
      <c r="G9" s="18">
        <f>KQUA!G30</f>
        <v>13</v>
      </c>
      <c r="H9" s="18">
        <f>KQUA!H30</f>
        <v>153</v>
      </c>
      <c r="I9" s="16">
        <f t="shared" si="0"/>
        <v>2567</v>
      </c>
      <c r="J9" s="16">
        <v>7078</v>
      </c>
      <c r="K9" s="20">
        <f t="shared" si="1"/>
        <v>0.3626730714891212</v>
      </c>
    </row>
    <row r="10" spans="1:11" ht="15.75" customHeight="1" thickBot="1" x14ac:dyDescent="0.4">
      <c r="A10" s="14">
        <v>5</v>
      </c>
      <c r="B10" s="15" t="s">
        <v>45</v>
      </c>
      <c r="C10" s="18">
        <f>KQUA!C36</f>
        <v>1</v>
      </c>
      <c r="D10" s="18">
        <f>KQUA!D36</f>
        <v>2592</v>
      </c>
      <c r="E10" s="18">
        <f>KQUA!E36</f>
        <v>261</v>
      </c>
      <c r="F10" s="18">
        <f>KQUA!F36</f>
        <v>396</v>
      </c>
      <c r="G10" s="18">
        <f>KQUA!G36</f>
        <v>181</v>
      </c>
      <c r="H10" s="18">
        <f>KQUA!H36</f>
        <v>261</v>
      </c>
      <c r="I10" s="16">
        <f t="shared" si="0"/>
        <v>3250</v>
      </c>
      <c r="J10" s="16">
        <v>9886</v>
      </c>
      <c r="K10" s="20">
        <f t="shared" si="1"/>
        <v>0.32874772405421809</v>
      </c>
    </row>
    <row r="11" spans="1:11" ht="15.75" customHeight="1" thickBot="1" x14ac:dyDescent="0.4">
      <c r="A11" s="14">
        <v>6</v>
      </c>
      <c r="B11" s="15" t="s">
        <v>46</v>
      </c>
      <c r="C11" s="18">
        <f>KQUA!C42</f>
        <v>96</v>
      </c>
      <c r="D11" s="18">
        <f>KQUA!D42</f>
        <v>5263</v>
      </c>
      <c r="E11" s="18">
        <f>KQUA!E42</f>
        <v>205</v>
      </c>
      <c r="F11" s="18">
        <f>KQUA!F42</f>
        <v>961</v>
      </c>
      <c r="G11" s="18">
        <f>KQUA!G42</f>
        <v>23</v>
      </c>
      <c r="H11" s="18">
        <f>KQUA!H42</f>
        <v>290</v>
      </c>
      <c r="I11" s="16">
        <f t="shared" si="0"/>
        <v>6525</v>
      </c>
      <c r="J11" s="16">
        <v>14360</v>
      </c>
      <c r="K11" s="20">
        <f t="shared" si="1"/>
        <v>0.45438718662952648</v>
      </c>
    </row>
    <row r="12" spans="1:11" ht="15.75" customHeight="1" thickBot="1" x14ac:dyDescent="0.4">
      <c r="A12" s="14">
        <v>7</v>
      </c>
      <c r="B12" s="15" t="s">
        <v>47</v>
      </c>
      <c r="C12" s="18">
        <f>KQUA!C48</f>
        <v>75</v>
      </c>
      <c r="D12" s="18">
        <f>KQUA!D48</f>
        <v>3740</v>
      </c>
      <c r="E12" s="18">
        <f>KQUA!E48</f>
        <v>651</v>
      </c>
      <c r="F12" s="18">
        <f>KQUA!F48</f>
        <v>650</v>
      </c>
      <c r="G12" s="18">
        <f>KQUA!G48</f>
        <v>140</v>
      </c>
      <c r="H12" s="18">
        <f>KQUA!H48</f>
        <v>703</v>
      </c>
      <c r="I12" s="16">
        <f t="shared" si="0"/>
        <v>5116</v>
      </c>
      <c r="J12" s="16">
        <v>16499</v>
      </c>
      <c r="K12" s="20">
        <f t="shared" si="1"/>
        <v>0.31007939875143947</v>
      </c>
    </row>
    <row r="13" spans="1:11" ht="15.75" customHeight="1" thickBot="1" x14ac:dyDescent="0.4">
      <c r="A13" s="14">
        <v>8</v>
      </c>
      <c r="B13" s="15" t="s">
        <v>48</v>
      </c>
      <c r="C13" s="18">
        <f>KQUA!C54</f>
        <v>14</v>
      </c>
      <c r="D13" s="18">
        <f>KQUA!D54</f>
        <v>2568</v>
      </c>
      <c r="E13" s="18">
        <f>KQUA!E54</f>
        <v>201</v>
      </c>
      <c r="F13" s="18">
        <f>KQUA!F54</f>
        <v>339</v>
      </c>
      <c r="G13" s="18">
        <f>KQUA!G54</f>
        <v>80</v>
      </c>
      <c r="H13" s="18">
        <f>KQUA!H54</f>
        <v>208</v>
      </c>
      <c r="I13" s="16">
        <f t="shared" si="0"/>
        <v>3122</v>
      </c>
      <c r="J13" s="16">
        <v>7566</v>
      </c>
      <c r="K13" s="20">
        <f t="shared" si="1"/>
        <v>0.41263547449114457</v>
      </c>
    </row>
    <row r="14" spans="1:11" ht="15.75" customHeight="1" thickBot="1" x14ac:dyDescent="0.4">
      <c r="A14" s="14">
        <v>9</v>
      </c>
      <c r="B14" s="15" t="s">
        <v>49</v>
      </c>
      <c r="C14" s="18">
        <f>KQUA!C60</f>
        <v>0</v>
      </c>
      <c r="D14" s="18">
        <f>KQUA!D60</f>
        <v>2001</v>
      </c>
      <c r="E14" s="18">
        <f>KQUA!E60</f>
        <v>166</v>
      </c>
      <c r="F14" s="18">
        <f>KQUA!F60</f>
        <v>221</v>
      </c>
      <c r="G14" s="18">
        <f>KQUA!G60</f>
        <v>17</v>
      </c>
      <c r="H14" s="18">
        <f>KQUA!H60</f>
        <v>159</v>
      </c>
      <c r="I14" s="16">
        <f t="shared" si="0"/>
        <v>2388</v>
      </c>
      <c r="J14" s="16">
        <v>5795</v>
      </c>
      <c r="K14" s="20">
        <f t="shared" si="1"/>
        <v>0.41207937877480588</v>
      </c>
    </row>
    <row r="15" spans="1:11" ht="15.75" customHeight="1" thickBot="1" x14ac:dyDescent="0.4">
      <c r="A15" s="14">
        <v>10</v>
      </c>
      <c r="B15" s="15" t="s">
        <v>50</v>
      </c>
      <c r="C15" s="18">
        <f>KQUA!C66</f>
        <v>81</v>
      </c>
      <c r="D15" s="18">
        <f>KQUA!D66</f>
        <v>4660</v>
      </c>
      <c r="E15" s="18">
        <f>KQUA!E66</f>
        <v>561</v>
      </c>
      <c r="F15" s="18">
        <f>KQUA!F66</f>
        <v>1639</v>
      </c>
      <c r="G15" s="18">
        <f>KQUA!G66</f>
        <v>233</v>
      </c>
      <c r="H15" s="18">
        <f>KQUA!H66</f>
        <v>590</v>
      </c>
      <c r="I15" s="16">
        <f t="shared" si="0"/>
        <v>6941</v>
      </c>
      <c r="J15" s="16">
        <v>14590</v>
      </c>
      <c r="K15" s="20">
        <f t="shared" si="1"/>
        <v>0.47573680603152846</v>
      </c>
    </row>
    <row r="16" spans="1:11" ht="15.75" customHeight="1" thickBot="1" x14ac:dyDescent="0.4">
      <c r="A16" s="14">
        <v>11</v>
      </c>
      <c r="B16" s="15" t="s">
        <v>51</v>
      </c>
      <c r="C16" s="18">
        <f>KQUA!C72</f>
        <v>55</v>
      </c>
      <c r="D16" s="18">
        <f>KQUA!D72</f>
        <v>4860</v>
      </c>
      <c r="E16" s="18">
        <f>KQUA!E72</f>
        <v>358</v>
      </c>
      <c r="F16" s="18">
        <f>KQUA!F72</f>
        <v>760</v>
      </c>
      <c r="G16" s="18">
        <f>KQUA!G72</f>
        <v>63</v>
      </c>
      <c r="H16" s="18">
        <f>KQUA!H72</f>
        <v>371</v>
      </c>
      <c r="I16" s="16">
        <f t="shared" si="0"/>
        <v>6033</v>
      </c>
      <c r="J16" s="16">
        <v>16330</v>
      </c>
      <c r="K16" s="20">
        <f t="shared" si="1"/>
        <v>0.36944274341702388</v>
      </c>
    </row>
    <row r="17" spans="1:11" ht="15.75" customHeight="1" thickBot="1" x14ac:dyDescent="0.4">
      <c r="A17" s="41" t="s">
        <v>52</v>
      </c>
      <c r="B17" s="40"/>
      <c r="C17" s="19">
        <f t="shared" ref="C17:J17" si="2">SUM(C6:C16)</f>
        <v>371</v>
      </c>
      <c r="D17" s="19">
        <f t="shared" si="2"/>
        <v>36328</v>
      </c>
      <c r="E17" s="19">
        <f t="shared" si="2"/>
        <v>3277</v>
      </c>
      <c r="F17" s="19">
        <f t="shared" si="2"/>
        <v>7393</v>
      </c>
      <c r="G17" s="19">
        <f t="shared" si="2"/>
        <v>910</v>
      </c>
      <c r="H17" s="19">
        <f t="shared" si="2"/>
        <v>3314</v>
      </c>
      <c r="I17" s="19">
        <f t="shared" si="2"/>
        <v>47369</v>
      </c>
      <c r="J17" s="19">
        <f t="shared" si="2"/>
        <v>122013</v>
      </c>
      <c r="K17" s="20">
        <f t="shared" si="1"/>
        <v>0.38822912312622426</v>
      </c>
    </row>
  </sheetData>
  <mergeCells count="8">
    <mergeCell ref="K4:K5"/>
    <mergeCell ref="C4:H4"/>
    <mergeCell ref="A17:B17"/>
    <mergeCell ref="A2:B2"/>
    <mergeCell ref="B4:B5"/>
    <mergeCell ref="A4:A5"/>
    <mergeCell ref="J4:J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KQUA</vt:lpstr>
      <vt:lpstr>Tong hop thang</vt:lpstr>
      <vt:lpstr>Tong hop luy 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2025-02-07T08:00:12Z</dcterms:created>
  <dcterms:modified xsi:type="dcterms:W3CDTF">2025-05-03T07:36:23Z</dcterms:modified>
</cp:coreProperties>
</file>