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F24E6BC-7296-43A5-A0BC-4A1976D99156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J29" i="1" s="1"/>
  <c r="E18" i="1"/>
  <c r="G28" i="1"/>
  <c r="J28" i="1" s="1"/>
  <c r="G15" i="1"/>
  <c r="J15" i="1" s="1"/>
  <c r="G16" i="1"/>
  <c r="J16" i="1"/>
  <c r="G17" i="1"/>
  <c r="J17" i="1" s="1"/>
  <c r="G18" i="1"/>
  <c r="J18" i="1" s="1"/>
  <c r="G27" i="1"/>
  <c r="J27" i="1" s="1"/>
  <c r="G21" i="1"/>
  <c r="J21" i="1" s="1"/>
  <c r="G22" i="1"/>
  <c r="J22" i="1"/>
  <c r="G23" i="1"/>
  <c r="J23" i="1" s="1"/>
  <c r="G24" i="1"/>
  <c r="J24" i="1" s="1"/>
  <c r="G25" i="1"/>
  <c r="J25" i="1"/>
  <c r="G26" i="1"/>
  <c r="J26" i="1" s="1"/>
  <c r="G19" i="1"/>
  <c r="J19" i="1" l="1"/>
  <c r="G20" i="1"/>
  <c r="J20" i="1" s="1"/>
  <c r="J39" i="1" l="1"/>
  <c r="J40" i="1" s="1"/>
  <c r="J41" i="1" s="1"/>
</calcChain>
</file>

<file path=xl/sharedStrings.xml><?xml version="1.0" encoding="utf-8"?>
<sst xmlns="http://schemas.openxmlformats.org/spreadsheetml/2006/main" count="80" uniqueCount="63">
  <si>
    <t>BÁO GIÁ</t>
  </si>
  <si>
    <t>CÔNG TY CỔ PHẦN SX VÀ TM ĐA HÌNH</t>
  </si>
  <si>
    <t>Khách hàng:</t>
  </si>
  <si>
    <t>Trụ sở: 42 Đường Bưởi-Ngọc Khánh-Ba Đình-Hà Nội</t>
  </si>
  <si>
    <t>Địa chỉ:</t>
  </si>
  <si>
    <t>Điện thoại:  0243 766 1366/ 0243 766 5301</t>
  </si>
  <si>
    <t>Người nhận:</t>
  </si>
  <si>
    <t>Số điện thoại:</t>
  </si>
  <si>
    <t xml:space="preserve">Mã số thuế:           0 1 0 4 9 5 6 0 4 7        </t>
  </si>
  <si>
    <t>Hình thức thanh toán: Tiền mặt / Chuyển khoản / Séc.</t>
  </si>
  <si>
    <t>Ngày báo giá:</t>
  </si>
  <si>
    <t>Thời hạn báo giá:</t>
  </si>
  <si>
    <t>trong vòng 10 ngày</t>
  </si>
  <si>
    <t>Stt</t>
  </si>
  <si>
    <t>Diễn giải</t>
  </si>
  <si>
    <t>Số lượng</t>
  </si>
  <si>
    <t>Tổng cộng</t>
  </si>
  <si>
    <t>Đơn vị</t>
  </si>
  <si>
    <t>Đơn giá</t>
  </si>
  <si>
    <t>Thành tiền</t>
  </si>
  <si>
    <t>Sản phẩm</t>
  </si>
  <si>
    <t>Rộng (mm)</t>
  </si>
  <si>
    <t>Dài (mm)</t>
  </si>
  <si>
    <t>Lưu ý:</t>
  </si>
  <si>
    <t>*</t>
  </si>
  <si>
    <t>NGƯỜI BÁO GIÁ            XÁC NHẬN ĐẶT HÀNG</t>
  </si>
  <si>
    <t>Tổng tiền hàng:</t>
  </si>
  <si>
    <t>Thuế suất:</t>
  </si>
  <si>
    <t>Tiền Thuế GTGT:</t>
  </si>
  <si>
    <t>Tổng cộng:</t>
  </si>
  <si>
    <t>Lưu ý: Khi chuyển tiền yêu cầu khách hàng ghi đầy đủ: Tên khách hàng + Số điện thoại của khách hàng + Tên người bán hàng hoặc Mã số báo giá (nếu có)</t>
  </si>
  <si>
    <t xml:space="preserve">Tổng tiền bằng chữ: </t>
  </si>
  <si>
    <t>I</t>
  </si>
  <si>
    <t>Người Nhận :</t>
  </si>
  <si>
    <t>Đơn giá trên chưa bao gồm phí vận chuyển, lắp đặt.</t>
  </si>
  <si>
    <t>Dày (mm)</t>
  </si>
  <si>
    <t>Địa điểm giao hàng: Lô B2-1-4 KCN Nam Thăng Long, Q. Bắc Từ Liêm, Hà Nội</t>
  </si>
  <si>
    <r>
      <t xml:space="preserve">E-mail:                </t>
    </r>
    <r>
      <rPr>
        <sz val="11"/>
        <color rgb="FFFF0000"/>
        <rFont val="Times New Roman"/>
        <family val="1"/>
      </rPr>
      <t xml:space="preserve"> </t>
    </r>
  </si>
  <si>
    <t>Mã số: L</t>
  </si>
  <si>
    <t xml:space="preserve">  0822 415 222</t>
  </si>
  <si>
    <t xml:space="preserve">   Đỗ Tiến Lợi</t>
  </si>
  <si>
    <t>cái</t>
  </si>
  <si>
    <t>Thời gian giao hàng: trong vòng 8-10  ngày kể từ ngày đặt</t>
  </si>
  <si>
    <t xml:space="preserve"> Gia công bằng công nghệ cắt laser </t>
  </si>
  <si>
    <t>ANH TÙNG</t>
  </si>
  <si>
    <t>0366893984</t>
  </si>
  <si>
    <t>THÉP ĐEN</t>
  </si>
  <si>
    <t>Điều khoản thanh toán: đặt cọc 50% và thanh toán hết khi nhận hàng</t>
  </si>
  <si>
    <t>chi tiết 001</t>
  </si>
  <si>
    <t>chi tiết 002</t>
  </si>
  <si>
    <t>chi tiết 008</t>
  </si>
  <si>
    <t>chi tiết 009</t>
  </si>
  <si>
    <t>chi tiết 011</t>
  </si>
  <si>
    <t>chi tiết 012</t>
  </si>
  <si>
    <t>chi tiết 013V1</t>
  </si>
  <si>
    <t>chi tiết 013V2</t>
  </si>
  <si>
    <t>chi tiết 016</t>
  </si>
  <si>
    <t>chi tiết 017</t>
  </si>
  <si>
    <t>chi tiết 018</t>
  </si>
  <si>
    <t>chi tiết 021</t>
  </si>
  <si>
    <t>chi tiết 010V2</t>
  </si>
  <si>
    <t>chi tiết 010V1</t>
  </si>
  <si>
    <t>Hoàn 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</si>
</sst>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0.0"/>
    <numFmt numFmtId="167" formatCode="&quot;ThuÕ suÊt:&quot;\ \ \ \ \ \ \ 0%"/>
    <numFmt numFmtId="168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4"/>
      <name val="Times New Roman"/>
      <family val="1"/>
    </font>
    <font>
      <b/>
      <sz val="14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rgb="FF001A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6" fillId="2" borderId="1" xfId="0" applyFont="1" applyFill="1" applyBorder="1" applyAlignment="1"/>
    <xf numFmtId="0" fontId="6" fillId="2" borderId="2" xfId="0" applyFont="1" applyFill="1" applyBorder="1" applyAlignment="1">
      <alignment horizontal="right"/>
    </xf>
    <xf numFmtId="0" fontId="7" fillId="0" borderId="2" xfId="0" applyFont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5" xfId="0" applyFont="1" applyFill="1" applyBorder="1"/>
    <xf numFmtId="0" fontId="6" fillId="2" borderId="4" xfId="0" applyFont="1" applyFill="1" applyBorder="1" applyAlignment="1"/>
    <xf numFmtId="0" fontId="6" fillId="2" borderId="0" xfId="0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left"/>
    </xf>
    <xf numFmtId="49" fontId="8" fillId="2" borderId="0" xfId="0" quotePrefix="1" applyNumberFormat="1" applyFont="1" applyFill="1" applyBorder="1" applyAlignment="1">
      <alignment horizontal="left"/>
    </xf>
    <xf numFmtId="49" fontId="6" fillId="2" borderId="5" xfId="0" quotePrefix="1" applyNumberFormat="1" applyFont="1" applyFill="1" applyBorder="1" applyAlignment="1"/>
    <xf numFmtId="0" fontId="6" fillId="2" borderId="0" xfId="0" applyFont="1" applyFill="1" applyBorder="1" applyAlignment="1">
      <alignment horizontal="center"/>
    </xf>
    <xf numFmtId="14" fontId="6" fillId="2" borderId="0" xfId="0" applyNumberFormat="1" applyFont="1" applyFill="1" applyBorder="1"/>
    <xf numFmtId="0" fontId="6" fillId="2" borderId="6" xfId="0" applyFont="1" applyFill="1" applyBorder="1"/>
    <xf numFmtId="14" fontId="6" fillId="2" borderId="7" xfId="0" applyNumberFormat="1" applyFont="1" applyFill="1" applyBorder="1"/>
    <xf numFmtId="0" fontId="6" fillId="2" borderId="7" xfId="0" applyFont="1" applyFill="1" applyBorder="1" applyAlignment="1">
      <alignment horizontal="right"/>
    </xf>
    <xf numFmtId="0" fontId="6" fillId="2" borderId="7" xfId="0" applyFont="1" applyFill="1" applyBorder="1"/>
    <xf numFmtId="14" fontId="6" fillId="2" borderId="8" xfId="0" applyNumberFormat="1" applyFont="1" applyFill="1" applyBorder="1"/>
    <xf numFmtId="0" fontId="5" fillId="2" borderId="14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left"/>
    </xf>
    <xf numFmtId="0" fontId="6" fillId="2" borderId="9" xfId="0" applyFont="1" applyFill="1" applyBorder="1" applyAlignment="1"/>
    <xf numFmtId="3" fontId="6" fillId="2" borderId="9" xfId="0" applyNumberFormat="1" applyFont="1" applyFill="1" applyBorder="1" applyAlignment="1"/>
    <xf numFmtId="4" fontId="6" fillId="2" borderId="9" xfId="0" applyNumberFormat="1" applyFont="1" applyFill="1" applyBorder="1" applyAlignment="1"/>
    <xf numFmtId="3" fontId="6" fillId="2" borderId="9" xfId="0" applyNumberFormat="1" applyFont="1" applyFill="1" applyBorder="1" applyAlignment="1">
      <alignment horizontal="right"/>
    </xf>
    <xf numFmtId="164" fontId="6" fillId="2" borderId="9" xfId="0" applyNumberFormat="1" applyFont="1" applyFill="1" applyBorder="1" applyAlignment="1">
      <alignment horizontal="center"/>
    </xf>
    <xf numFmtId="3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165" fontId="6" fillId="2" borderId="15" xfId="1" applyNumberFormat="1" applyFont="1" applyFill="1" applyBorder="1" applyAlignment="1"/>
    <xf numFmtId="0" fontId="6" fillId="2" borderId="15" xfId="0" applyFont="1" applyFill="1" applyBorder="1" applyAlignment="1"/>
    <xf numFmtId="3" fontId="6" fillId="2" borderId="15" xfId="0" applyNumberFormat="1" applyFont="1" applyFill="1" applyBorder="1" applyAlignment="1">
      <alignment horizontal="center"/>
    </xf>
    <xf numFmtId="3" fontId="5" fillId="2" borderId="15" xfId="0" applyNumberFormat="1" applyFont="1" applyFill="1" applyBorder="1" applyAlignment="1">
      <alignment horizontal="left"/>
    </xf>
    <xf numFmtId="0" fontId="6" fillId="0" borderId="15" xfId="0" applyFont="1" applyBorder="1"/>
    <xf numFmtId="165" fontId="6" fillId="0" borderId="15" xfId="1" quotePrefix="1" applyNumberFormat="1" applyFont="1" applyBorder="1"/>
    <xf numFmtId="166" fontId="6" fillId="0" borderId="15" xfId="0" applyNumberFormat="1" applyFont="1" applyBorder="1"/>
    <xf numFmtId="2" fontId="6" fillId="2" borderId="15" xfId="0" applyNumberFormat="1" applyFont="1" applyFill="1" applyBorder="1" applyAlignment="1">
      <alignment horizontal="right"/>
    </xf>
    <xf numFmtId="164" fontId="6" fillId="2" borderId="15" xfId="0" applyNumberFormat="1" applyFont="1" applyFill="1" applyBorder="1" applyAlignment="1">
      <alignment horizontal="center"/>
    </xf>
    <xf numFmtId="3" fontId="6" fillId="2" borderId="15" xfId="0" applyNumberFormat="1" applyFont="1" applyFill="1" applyBorder="1"/>
    <xf numFmtId="3" fontId="6" fillId="2" borderId="15" xfId="0" quotePrefix="1" applyNumberFormat="1" applyFont="1" applyFill="1" applyBorder="1" applyAlignment="1">
      <alignment horizontal="right"/>
    </xf>
    <xf numFmtId="3" fontId="5" fillId="2" borderId="15" xfId="0" applyNumberFormat="1" applyFont="1" applyFill="1" applyBorder="1" applyAlignment="1">
      <alignment horizontal="left" vertical="center"/>
    </xf>
    <xf numFmtId="3" fontId="6" fillId="2" borderId="15" xfId="0" applyNumberFormat="1" applyFont="1" applyFill="1" applyBorder="1" applyAlignment="1">
      <alignment horizontal="center" vertical="center"/>
    </xf>
    <xf numFmtId="3" fontId="6" fillId="2" borderId="15" xfId="0" applyNumberFormat="1" applyFont="1" applyFill="1" applyBorder="1" applyAlignment="1">
      <alignment horizontal="left" wrapText="1"/>
    </xf>
    <xf numFmtId="3" fontId="6" fillId="2" borderId="16" xfId="0" applyNumberFormat="1" applyFont="1" applyFill="1" applyBorder="1" applyAlignment="1">
      <alignment horizontal="center"/>
    </xf>
    <xf numFmtId="3" fontId="6" fillId="2" borderId="16" xfId="0" applyNumberFormat="1" applyFont="1" applyFill="1" applyBorder="1" applyAlignment="1">
      <alignment horizontal="left"/>
    </xf>
    <xf numFmtId="3" fontId="6" fillId="2" borderId="16" xfId="0" applyNumberFormat="1" applyFont="1" applyFill="1" applyBorder="1" applyAlignment="1">
      <alignment horizontal="right"/>
    </xf>
    <xf numFmtId="4" fontId="6" fillId="2" borderId="16" xfId="0" applyNumberFormat="1" applyFont="1" applyFill="1" applyBorder="1" applyAlignment="1"/>
    <xf numFmtId="3" fontId="6" fillId="2" borderId="16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/>
    <xf numFmtId="0" fontId="5" fillId="2" borderId="2" xfId="0" applyFont="1" applyFill="1" applyBorder="1" applyAlignment="1">
      <alignment horizontal="right"/>
    </xf>
    <xf numFmtId="3" fontId="5" fillId="2" borderId="3" xfId="0" applyNumberFormat="1" applyFont="1" applyFill="1" applyBorder="1"/>
    <xf numFmtId="167" fontId="6" fillId="2" borderId="4" xfId="0" applyNumberFormat="1" applyFont="1" applyFill="1" applyBorder="1" applyAlignment="1">
      <alignment horizontal="center"/>
    </xf>
    <xf numFmtId="9" fontId="6" fillId="2" borderId="0" xfId="2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3" fontId="5" fillId="2" borderId="5" xfId="0" applyNumberFormat="1" applyFont="1" applyFill="1" applyBorder="1"/>
    <xf numFmtId="0" fontId="6" fillId="2" borderId="7" xfId="0" applyFont="1" applyFill="1" applyBorder="1" applyAlignment="1"/>
    <xf numFmtId="0" fontId="6" fillId="2" borderId="8" xfId="0" applyFont="1" applyFill="1" applyBorder="1"/>
    <xf numFmtId="3" fontId="6" fillId="2" borderId="8" xfId="0" applyNumberFormat="1" applyFont="1" applyFill="1" applyBorder="1"/>
    <xf numFmtId="0" fontId="9" fillId="2" borderId="0" xfId="0" quotePrefix="1" applyFont="1" applyFill="1" applyBorder="1"/>
    <xf numFmtId="0" fontId="9" fillId="2" borderId="0" xfId="0" applyFont="1" applyFill="1" applyBorder="1"/>
    <xf numFmtId="3" fontId="6" fillId="2" borderId="0" xfId="0" applyNumberFormat="1" applyFont="1" applyFill="1" applyBorder="1"/>
    <xf numFmtId="0" fontId="9" fillId="2" borderId="4" xfId="0" applyFont="1" applyFill="1" applyBorder="1"/>
    <xf numFmtId="0" fontId="9" fillId="2" borderId="6" xfId="0" quotePrefix="1" applyFont="1" applyFill="1" applyBorder="1"/>
    <xf numFmtId="0" fontId="9" fillId="2" borderId="7" xfId="0" applyFont="1" applyFill="1" applyBorder="1"/>
    <xf numFmtId="0" fontId="5" fillId="2" borderId="15" xfId="0" applyFont="1" applyFill="1" applyBorder="1" applyAlignment="1">
      <alignment horizontal="center"/>
    </xf>
    <xf numFmtId="0" fontId="6" fillId="2" borderId="15" xfId="0" applyFont="1" applyFill="1" applyBorder="1"/>
    <xf numFmtId="1" fontId="6" fillId="2" borderId="15" xfId="0" applyNumberFormat="1" applyFont="1" applyFill="1" applyBorder="1" applyAlignment="1">
      <alignment horizontal="center"/>
    </xf>
    <xf numFmtId="0" fontId="13" fillId="0" borderId="0" xfId="0" quotePrefix="1" applyFont="1"/>
    <xf numFmtId="3" fontId="0" fillId="0" borderId="0" xfId="0" applyNumberFormat="1"/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wrapText="1"/>
    </xf>
    <xf numFmtId="0" fontId="10" fillId="2" borderId="0" xfId="0" applyFont="1" applyFill="1" applyBorder="1" applyAlignment="1">
      <alignment horizontal="left" wrapText="1"/>
    </xf>
    <xf numFmtId="0" fontId="10" fillId="2" borderId="5" xfId="0" applyFont="1" applyFill="1" applyBorder="1" applyAlignment="1">
      <alignment horizontal="left" wrapText="1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2" borderId="0" xfId="0" quotePrefix="1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168" fontId="6" fillId="2" borderId="7" xfId="0" applyNumberFormat="1" applyFont="1" applyFill="1" applyBorder="1" applyAlignment="1">
      <alignment horizontal="right"/>
    </xf>
    <xf numFmtId="168" fontId="6" fillId="2" borderId="8" xfId="0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66675</xdr:rowOff>
    </xdr:from>
    <xdr:to>
      <xdr:col>1</xdr:col>
      <xdr:colOff>1162050</xdr:colOff>
      <xdr:row>0</xdr:row>
      <xdr:rowOff>361950</xdr:rowOff>
    </xdr:to>
    <xdr:pic>
      <xdr:nvPicPr>
        <xdr:cNvPr id="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390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11" workbookViewId="0">
      <selection activeCell="L31" sqref="L31"/>
    </sheetView>
  </sheetViews>
  <sheetFormatPr defaultRowHeight="14.4" x14ac:dyDescent="0.3"/>
  <cols>
    <col min="1" max="1" width="5.5546875" customWidth="1"/>
    <col min="2" max="2" width="26.44140625" customWidth="1"/>
    <col min="3" max="3" width="6.5546875" customWidth="1"/>
    <col min="4" max="4" width="8" customWidth="1"/>
    <col min="5" max="5" width="8.33203125" customWidth="1"/>
    <col min="6" max="6" width="9.33203125" customWidth="1"/>
    <col min="7" max="7" width="7.109375" customWidth="1"/>
    <col min="8" max="8" width="6.5546875" customWidth="1"/>
    <col min="9" max="9" width="12.6640625" customWidth="1"/>
    <col min="10" max="10" width="15" customWidth="1"/>
  </cols>
  <sheetData>
    <row r="1" spans="1:13" ht="30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ht="25.5" customHeight="1" x14ac:dyDescent="0.3">
      <c r="A2" s="84" t="s">
        <v>0</v>
      </c>
      <c r="B2" s="84"/>
      <c r="C2" s="84"/>
      <c r="D2" s="84"/>
      <c r="E2" s="84"/>
      <c r="F2" s="84"/>
      <c r="G2" s="84"/>
      <c r="H2" s="84"/>
      <c r="I2" s="84"/>
      <c r="J2" s="84"/>
    </row>
    <row r="3" spans="1:13" ht="19.5" customHeight="1" x14ac:dyDescent="0.3">
      <c r="A3" s="85" t="s">
        <v>38</v>
      </c>
      <c r="B3" s="85"/>
      <c r="C3" s="85"/>
      <c r="D3" s="85"/>
      <c r="E3" s="85"/>
      <c r="F3" s="85"/>
      <c r="G3" s="85"/>
      <c r="H3" s="85"/>
      <c r="I3" s="85"/>
      <c r="J3" s="85"/>
    </row>
    <row r="4" spans="1:13" ht="20.25" customHeight="1" x14ac:dyDescent="0.3">
      <c r="A4" s="86" t="s">
        <v>1</v>
      </c>
      <c r="B4" s="87"/>
      <c r="C4" s="87"/>
      <c r="D4" s="87"/>
      <c r="E4" s="88"/>
      <c r="F4" s="2" t="s">
        <v>2</v>
      </c>
      <c r="G4" s="3"/>
      <c r="H4" s="4"/>
      <c r="I4" s="5" t="s">
        <v>44</v>
      </c>
      <c r="J4" s="6"/>
    </row>
    <row r="5" spans="1:13" ht="20.25" customHeight="1" x14ac:dyDescent="0.3">
      <c r="A5" s="7" t="s">
        <v>3</v>
      </c>
      <c r="B5" s="8"/>
      <c r="C5" s="8"/>
      <c r="D5" s="9"/>
      <c r="E5" s="10"/>
      <c r="F5" s="11" t="s">
        <v>4</v>
      </c>
      <c r="G5" s="12"/>
      <c r="H5" s="8"/>
      <c r="I5" s="8"/>
      <c r="J5" s="10"/>
    </row>
    <row r="6" spans="1:13" ht="20.25" customHeight="1" x14ac:dyDescent="0.3">
      <c r="A6" s="7" t="s">
        <v>5</v>
      </c>
      <c r="B6" s="8"/>
      <c r="C6" s="8"/>
      <c r="D6" s="9"/>
      <c r="E6" s="10"/>
      <c r="F6" s="11" t="s">
        <v>6</v>
      </c>
      <c r="G6" s="8"/>
      <c r="H6" s="13"/>
      <c r="I6" s="12"/>
      <c r="J6" s="10"/>
    </row>
    <row r="7" spans="1:13" ht="20.25" customHeight="1" x14ac:dyDescent="0.3">
      <c r="A7" s="7" t="s">
        <v>37</v>
      </c>
      <c r="B7" s="8"/>
      <c r="C7" s="8"/>
      <c r="D7" s="9"/>
      <c r="E7" s="10"/>
      <c r="F7" s="11" t="s">
        <v>7</v>
      </c>
      <c r="G7" s="12"/>
      <c r="H7" s="14"/>
      <c r="I7" s="74" t="s">
        <v>45</v>
      </c>
      <c r="J7" s="15"/>
    </row>
    <row r="8" spans="1:13" ht="20.25" customHeight="1" x14ac:dyDescent="0.3">
      <c r="A8" s="11" t="s">
        <v>8</v>
      </c>
      <c r="B8" s="16"/>
      <c r="C8" s="16"/>
      <c r="D8" s="89"/>
      <c r="E8" s="90"/>
      <c r="F8" s="11" t="s">
        <v>9</v>
      </c>
      <c r="G8" s="12"/>
      <c r="H8" s="8"/>
      <c r="I8" s="17"/>
      <c r="J8" s="10"/>
    </row>
    <row r="9" spans="1:13" ht="20.25" customHeight="1" x14ac:dyDescent="0.3">
      <c r="A9" s="18" t="s">
        <v>10</v>
      </c>
      <c r="B9" s="19"/>
      <c r="C9" s="19"/>
      <c r="D9" s="91">
        <v>44652</v>
      </c>
      <c r="E9" s="92"/>
      <c r="F9" s="18" t="s">
        <v>11</v>
      </c>
      <c r="G9" s="20"/>
      <c r="H9" s="21"/>
      <c r="I9" s="17" t="s">
        <v>12</v>
      </c>
      <c r="J9" s="22"/>
    </row>
    <row r="10" spans="1:13" x14ac:dyDescent="0.3">
      <c r="A10" s="76" t="s">
        <v>13</v>
      </c>
      <c r="B10" s="93" t="s">
        <v>14</v>
      </c>
      <c r="C10" s="94"/>
      <c r="D10" s="94"/>
      <c r="E10" s="95"/>
      <c r="F10" s="76" t="s">
        <v>15</v>
      </c>
      <c r="G10" s="76" t="s">
        <v>16</v>
      </c>
      <c r="H10" s="76" t="s">
        <v>17</v>
      </c>
      <c r="I10" s="76" t="s">
        <v>18</v>
      </c>
      <c r="J10" s="76" t="s">
        <v>19</v>
      </c>
    </row>
    <row r="11" spans="1:13" ht="27.6" x14ac:dyDescent="0.3">
      <c r="A11" s="77"/>
      <c r="B11" s="23" t="s">
        <v>20</v>
      </c>
      <c r="C11" s="23" t="s">
        <v>35</v>
      </c>
      <c r="D11" s="23" t="s">
        <v>21</v>
      </c>
      <c r="E11" s="23" t="s">
        <v>22</v>
      </c>
      <c r="F11" s="77"/>
      <c r="G11" s="77"/>
      <c r="H11" s="77"/>
      <c r="I11" s="77"/>
      <c r="J11" s="77"/>
    </row>
    <row r="12" spans="1:13" x14ac:dyDescent="0.3">
      <c r="A12" s="24"/>
      <c r="B12" s="25"/>
      <c r="C12" s="25"/>
      <c r="D12" s="26"/>
      <c r="E12" s="27"/>
      <c r="F12" s="28"/>
      <c r="G12" s="29"/>
      <c r="H12" s="30"/>
      <c r="I12" s="31"/>
      <c r="J12" s="31"/>
    </row>
    <row r="13" spans="1:13" x14ac:dyDescent="0.3">
      <c r="A13" s="71" t="s">
        <v>32</v>
      </c>
      <c r="B13" s="36" t="s">
        <v>46</v>
      </c>
      <c r="C13" s="36"/>
      <c r="D13" s="34"/>
      <c r="E13" s="34"/>
      <c r="F13" s="32"/>
      <c r="G13" s="32"/>
      <c r="H13" s="32"/>
      <c r="I13" s="33"/>
      <c r="J13" s="33"/>
    </row>
    <row r="14" spans="1:13" x14ac:dyDescent="0.3">
      <c r="A14" s="32"/>
      <c r="B14" s="96" t="s">
        <v>43</v>
      </c>
      <c r="C14" s="97"/>
      <c r="D14" s="97"/>
      <c r="E14" s="97"/>
      <c r="F14" s="98"/>
      <c r="G14" s="72"/>
      <c r="H14" s="32"/>
      <c r="I14" s="33"/>
      <c r="J14" s="33"/>
    </row>
    <row r="15" spans="1:13" x14ac:dyDescent="0.3">
      <c r="A15" s="32">
        <v>1</v>
      </c>
      <c r="B15" s="72" t="s">
        <v>48</v>
      </c>
      <c r="C15" s="73">
        <v>4</v>
      </c>
      <c r="D15" s="72">
        <v>500</v>
      </c>
      <c r="E15" s="72">
        <v>500</v>
      </c>
      <c r="F15" s="72">
        <v>1</v>
      </c>
      <c r="G15" s="72">
        <f t="shared" ref="G15:G18" si="0">+F15</f>
        <v>1</v>
      </c>
      <c r="H15" s="32" t="s">
        <v>41</v>
      </c>
      <c r="I15" s="33">
        <v>410000</v>
      </c>
      <c r="J15" s="33">
        <f t="shared" ref="J15:J18" si="1">+I15*G15</f>
        <v>410000</v>
      </c>
      <c r="M15" s="75"/>
    </row>
    <row r="16" spans="1:13" x14ac:dyDescent="0.3">
      <c r="A16" s="32">
        <v>2</v>
      </c>
      <c r="B16" s="72" t="s">
        <v>49</v>
      </c>
      <c r="C16" s="73">
        <v>4</v>
      </c>
      <c r="D16" s="72">
        <v>57</v>
      </c>
      <c r="E16" s="72">
        <v>90</v>
      </c>
      <c r="F16" s="72">
        <v>2</v>
      </c>
      <c r="G16" s="72">
        <f t="shared" si="0"/>
        <v>2</v>
      </c>
      <c r="H16" s="32" t="s">
        <v>41</v>
      </c>
      <c r="I16" s="33">
        <v>27000</v>
      </c>
      <c r="J16" s="33">
        <f t="shared" si="1"/>
        <v>54000</v>
      </c>
      <c r="M16" s="75"/>
    </row>
    <row r="17" spans="1:13" x14ac:dyDescent="0.3">
      <c r="A17" s="32">
        <v>3</v>
      </c>
      <c r="B17" s="72" t="s">
        <v>50</v>
      </c>
      <c r="C17" s="73">
        <v>4</v>
      </c>
      <c r="D17" s="72">
        <v>47</v>
      </c>
      <c r="E17" s="72">
        <v>74</v>
      </c>
      <c r="F17" s="72">
        <v>2</v>
      </c>
      <c r="G17" s="72">
        <f t="shared" si="0"/>
        <v>2</v>
      </c>
      <c r="H17" s="32" t="s">
        <v>41</v>
      </c>
      <c r="I17" s="33">
        <v>10000</v>
      </c>
      <c r="J17" s="33">
        <f t="shared" si="1"/>
        <v>20000</v>
      </c>
      <c r="M17" s="75"/>
    </row>
    <row r="18" spans="1:13" x14ac:dyDescent="0.3">
      <c r="A18" s="32">
        <v>4</v>
      </c>
      <c r="B18" s="72" t="s">
        <v>51</v>
      </c>
      <c r="C18" s="73">
        <v>3</v>
      </c>
      <c r="D18" s="72">
        <v>90</v>
      </c>
      <c r="E18" s="72">
        <f>90*4</f>
        <v>360</v>
      </c>
      <c r="F18" s="72">
        <v>4</v>
      </c>
      <c r="G18" s="72">
        <f t="shared" si="0"/>
        <v>4</v>
      </c>
      <c r="H18" s="32" t="s">
        <v>41</v>
      </c>
      <c r="I18" s="33">
        <v>50000</v>
      </c>
      <c r="J18" s="33">
        <f t="shared" si="1"/>
        <v>200000</v>
      </c>
      <c r="M18" s="75"/>
    </row>
    <row r="19" spans="1:13" x14ac:dyDescent="0.3">
      <c r="A19" s="32">
        <v>5</v>
      </c>
      <c r="B19" s="72" t="s">
        <v>61</v>
      </c>
      <c r="C19" s="73">
        <v>3</v>
      </c>
      <c r="D19" s="72">
        <v>90</v>
      </c>
      <c r="E19" s="72">
        <v>90</v>
      </c>
      <c r="F19" s="72">
        <v>2</v>
      </c>
      <c r="G19" s="72">
        <f t="shared" ref="G19:G20" si="2">+F19</f>
        <v>2</v>
      </c>
      <c r="H19" s="32" t="s">
        <v>41</v>
      </c>
      <c r="I19" s="33">
        <v>19000</v>
      </c>
      <c r="J19" s="33">
        <f t="shared" ref="J19:J20" si="3">+I19*G19</f>
        <v>38000</v>
      </c>
      <c r="L19" s="75"/>
      <c r="M19" s="75"/>
    </row>
    <row r="20" spans="1:13" x14ac:dyDescent="0.3">
      <c r="A20" s="32">
        <v>6</v>
      </c>
      <c r="B20" s="72" t="s">
        <v>60</v>
      </c>
      <c r="C20" s="73">
        <v>3</v>
      </c>
      <c r="D20" s="72">
        <v>90</v>
      </c>
      <c r="E20" s="72">
        <v>90</v>
      </c>
      <c r="F20" s="72">
        <v>2</v>
      </c>
      <c r="G20" s="72">
        <f t="shared" si="2"/>
        <v>2</v>
      </c>
      <c r="H20" s="32" t="s">
        <v>41</v>
      </c>
      <c r="I20" s="33">
        <v>19000</v>
      </c>
      <c r="J20" s="33">
        <f t="shared" si="3"/>
        <v>38000</v>
      </c>
      <c r="L20" s="75"/>
      <c r="M20" s="75"/>
    </row>
    <row r="21" spans="1:13" x14ac:dyDescent="0.3">
      <c r="A21" s="32">
        <v>7</v>
      </c>
      <c r="B21" s="72" t="s">
        <v>52</v>
      </c>
      <c r="C21" s="73">
        <v>4</v>
      </c>
      <c r="D21" s="72">
        <v>40</v>
      </c>
      <c r="E21" s="72">
        <v>60</v>
      </c>
      <c r="F21" s="72">
        <v>20</v>
      </c>
      <c r="G21" s="72">
        <f t="shared" ref="G21:G26" si="4">+F21</f>
        <v>20</v>
      </c>
      <c r="H21" s="32" t="s">
        <v>41</v>
      </c>
      <c r="I21" s="33">
        <v>13000</v>
      </c>
      <c r="J21" s="33">
        <f t="shared" ref="J21:J26" si="5">+I21*G21</f>
        <v>260000</v>
      </c>
      <c r="L21" s="75"/>
      <c r="M21" s="75"/>
    </row>
    <row r="22" spans="1:13" x14ac:dyDescent="0.3">
      <c r="A22" s="32">
        <v>8</v>
      </c>
      <c r="B22" s="72" t="s">
        <v>53</v>
      </c>
      <c r="C22" s="73">
        <v>3</v>
      </c>
      <c r="D22" s="72">
        <v>85</v>
      </c>
      <c r="E22" s="72">
        <v>160</v>
      </c>
      <c r="F22" s="72">
        <v>4</v>
      </c>
      <c r="G22" s="72">
        <f t="shared" si="4"/>
        <v>4</v>
      </c>
      <c r="H22" s="32" t="s">
        <v>41</v>
      </c>
      <c r="I22" s="33">
        <v>50000</v>
      </c>
      <c r="J22" s="33">
        <f t="shared" si="5"/>
        <v>200000</v>
      </c>
      <c r="L22" s="75"/>
      <c r="M22" s="75"/>
    </row>
    <row r="23" spans="1:13" x14ac:dyDescent="0.3">
      <c r="A23" s="32">
        <v>9</v>
      </c>
      <c r="B23" s="72" t="s">
        <v>54</v>
      </c>
      <c r="C23" s="73">
        <v>3</v>
      </c>
      <c r="D23" s="72">
        <v>500</v>
      </c>
      <c r="E23" s="72">
        <v>500</v>
      </c>
      <c r="F23" s="72">
        <v>1</v>
      </c>
      <c r="G23" s="72">
        <f t="shared" si="4"/>
        <v>1</v>
      </c>
      <c r="H23" s="32" t="s">
        <v>41</v>
      </c>
      <c r="I23" s="33">
        <v>293000</v>
      </c>
      <c r="J23" s="33">
        <f t="shared" si="5"/>
        <v>293000</v>
      </c>
      <c r="L23" s="75"/>
      <c r="M23" s="75"/>
    </row>
    <row r="24" spans="1:13" x14ac:dyDescent="0.3">
      <c r="A24" s="32">
        <v>10</v>
      </c>
      <c r="B24" s="72" t="s">
        <v>55</v>
      </c>
      <c r="C24" s="73">
        <v>3</v>
      </c>
      <c r="D24" s="72">
        <v>500</v>
      </c>
      <c r="E24" s="72">
        <v>500</v>
      </c>
      <c r="F24" s="72">
        <v>1</v>
      </c>
      <c r="G24" s="72">
        <f t="shared" si="4"/>
        <v>1</v>
      </c>
      <c r="H24" s="32" t="s">
        <v>41</v>
      </c>
      <c r="I24" s="33">
        <v>293000</v>
      </c>
      <c r="J24" s="33">
        <f t="shared" si="5"/>
        <v>293000</v>
      </c>
      <c r="L24" s="75"/>
      <c r="M24" s="75"/>
    </row>
    <row r="25" spans="1:13" x14ac:dyDescent="0.3">
      <c r="A25" s="32">
        <v>11</v>
      </c>
      <c r="B25" s="72" t="s">
        <v>56</v>
      </c>
      <c r="C25" s="73">
        <v>4</v>
      </c>
      <c r="D25" s="72">
        <v>36</v>
      </c>
      <c r="E25" s="72">
        <v>200</v>
      </c>
      <c r="F25" s="72">
        <v>2</v>
      </c>
      <c r="G25" s="72">
        <f t="shared" si="4"/>
        <v>2</v>
      </c>
      <c r="H25" s="32" t="s">
        <v>41</v>
      </c>
      <c r="I25" s="33">
        <v>19000</v>
      </c>
      <c r="J25" s="33">
        <f t="shared" si="5"/>
        <v>38000</v>
      </c>
      <c r="L25" s="75"/>
      <c r="M25" s="75"/>
    </row>
    <row r="26" spans="1:13" x14ac:dyDescent="0.3">
      <c r="A26" s="32">
        <v>12</v>
      </c>
      <c r="B26" s="72" t="s">
        <v>57</v>
      </c>
      <c r="C26" s="73">
        <v>4</v>
      </c>
      <c r="D26" s="72">
        <v>33</v>
      </c>
      <c r="E26" s="72">
        <v>255</v>
      </c>
      <c r="F26" s="72">
        <v>2</v>
      </c>
      <c r="G26" s="72">
        <f t="shared" si="4"/>
        <v>2</v>
      </c>
      <c r="H26" s="32" t="s">
        <v>41</v>
      </c>
      <c r="I26" s="33">
        <v>22000</v>
      </c>
      <c r="J26" s="33">
        <f t="shared" si="5"/>
        <v>44000</v>
      </c>
      <c r="L26" s="75"/>
      <c r="M26" s="75"/>
    </row>
    <row r="27" spans="1:13" x14ac:dyDescent="0.3">
      <c r="A27" s="32">
        <v>13</v>
      </c>
      <c r="B27" s="72" t="s">
        <v>58</v>
      </c>
      <c r="C27" s="73">
        <v>3</v>
      </c>
      <c r="D27" s="72">
        <v>500</v>
      </c>
      <c r="E27" s="72">
        <v>500</v>
      </c>
      <c r="F27" s="72">
        <v>1</v>
      </c>
      <c r="G27" s="72">
        <f t="shared" ref="G27" si="6">+F27</f>
        <v>1</v>
      </c>
      <c r="H27" s="32" t="s">
        <v>41</v>
      </c>
      <c r="I27" s="33">
        <v>293000</v>
      </c>
      <c r="J27" s="33">
        <f t="shared" ref="J27" si="7">+I27*G27</f>
        <v>293000</v>
      </c>
      <c r="L27" s="75"/>
      <c r="M27" s="75"/>
    </row>
    <row r="28" spans="1:13" x14ac:dyDescent="0.3">
      <c r="A28" s="32">
        <v>14</v>
      </c>
      <c r="B28" s="72" t="s">
        <v>59</v>
      </c>
      <c r="C28" s="73">
        <v>3</v>
      </c>
      <c r="D28" s="72">
        <v>35</v>
      </c>
      <c r="E28" s="72">
        <v>53</v>
      </c>
      <c r="F28" s="72">
        <v>2</v>
      </c>
      <c r="G28" s="72">
        <f t="shared" ref="G28" si="8">+F28</f>
        <v>2</v>
      </c>
      <c r="H28" s="32" t="s">
        <v>41</v>
      </c>
      <c r="I28" s="33">
        <v>10000</v>
      </c>
      <c r="J28" s="33">
        <f t="shared" ref="J28" si="9">+I28*G28</f>
        <v>20000</v>
      </c>
      <c r="L28" s="75"/>
      <c r="M28" s="75"/>
    </row>
    <row r="29" spans="1:13" x14ac:dyDescent="0.3">
      <c r="A29" s="32">
        <v>15</v>
      </c>
      <c r="B29" s="72" t="s">
        <v>62</v>
      </c>
      <c r="C29" s="73"/>
      <c r="D29" s="72"/>
      <c r="E29" s="72"/>
      <c r="F29" s="72">
        <v>1</v>
      </c>
      <c r="G29" s="72">
        <f t="shared" ref="G29" si="10">+F29</f>
        <v>1</v>
      </c>
      <c r="H29" s="32"/>
      <c r="I29" s="33">
        <v>1000000</v>
      </c>
      <c r="J29" s="33">
        <f t="shared" ref="J29" si="11">+I29*G29</f>
        <v>1000000</v>
      </c>
      <c r="L29" s="75"/>
    </row>
    <row r="30" spans="1:13" x14ac:dyDescent="0.3">
      <c r="A30" s="32"/>
      <c r="B30" s="72"/>
      <c r="C30" s="73"/>
      <c r="D30" s="72"/>
      <c r="E30" s="72"/>
      <c r="F30" s="72"/>
      <c r="G30" s="72"/>
      <c r="H30" s="32"/>
      <c r="I30" s="33"/>
      <c r="J30" s="33"/>
    </row>
    <row r="31" spans="1:13" x14ac:dyDescent="0.3">
      <c r="A31" s="35"/>
      <c r="B31" s="36" t="s">
        <v>23</v>
      </c>
      <c r="C31" s="36"/>
      <c r="D31" s="37"/>
      <c r="E31" s="38"/>
      <c r="F31" s="39"/>
      <c r="G31" s="40"/>
      <c r="H31" s="41"/>
      <c r="I31" s="42"/>
      <c r="J31" s="43"/>
    </row>
    <row r="32" spans="1:13" x14ac:dyDescent="0.3">
      <c r="A32" s="35" t="s">
        <v>24</v>
      </c>
      <c r="B32" s="36" t="s">
        <v>34</v>
      </c>
      <c r="C32" s="36"/>
      <c r="D32" s="37"/>
      <c r="E32" s="38"/>
      <c r="F32" s="39"/>
      <c r="G32" s="40"/>
      <c r="H32" s="41"/>
      <c r="I32" s="42"/>
      <c r="J32" s="43"/>
    </row>
    <row r="33" spans="1:10" x14ac:dyDescent="0.3">
      <c r="A33" s="35" t="s">
        <v>24</v>
      </c>
      <c r="B33" s="36" t="s">
        <v>42</v>
      </c>
      <c r="C33" s="36"/>
      <c r="D33" s="37"/>
      <c r="E33" s="38"/>
      <c r="F33" s="39"/>
      <c r="G33" s="40"/>
      <c r="H33" s="41"/>
      <c r="I33" s="42"/>
      <c r="J33" s="43"/>
    </row>
    <row r="34" spans="1:10" x14ac:dyDescent="0.3">
      <c r="A34" s="35" t="s">
        <v>24</v>
      </c>
      <c r="B34" s="36" t="s">
        <v>36</v>
      </c>
      <c r="C34" s="36"/>
      <c r="D34" s="37"/>
      <c r="E34" s="38"/>
      <c r="F34" s="39"/>
      <c r="G34" s="40"/>
      <c r="H34" s="41"/>
      <c r="I34" s="42"/>
      <c r="J34" s="43"/>
    </row>
    <row r="35" spans="1:10" x14ac:dyDescent="0.3">
      <c r="A35" s="35" t="s">
        <v>24</v>
      </c>
      <c r="B35" s="36" t="s">
        <v>33</v>
      </c>
      <c r="C35" s="36"/>
      <c r="D35" s="37"/>
      <c r="E35" s="38"/>
      <c r="F35" s="39"/>
      <c r="G35" s="40"/>
      <c r="H35" s="41"/>
      <c r="I35" s="42"/>
      <c r="J35" s="43"/>
    </row>
    <row r="36" spans="1:10" ht="16.5" customHeight="1" x14ac:dyDescent="0.3">
      <c r="A36" s="35" t="s">
        <v>24</v>
      </c>
      <c r="B36" s="44" t="s">
        <v>47</v>
      </c>
      <c r="C36" s="44"/>
      <c r="D36" s="45"/>
      <c r="E36" s="45"/>
      <c r="F36" s="45"/>
      <c r="G36" s="45"/>
      <c r="H36" s="45"/>
      <c r="I36" s="34"/>
      <c r="J36" s="45"/>
    </row>
    <row r="37" spans="1:10" x14ac:dyDescent="0.3">
      <c r="A37" s="35"/>
      <c r="B37" s="46"/>
      <c r="C37" s="46"/>
      <c r="D37" s="37"/>
      <c r="E37" s="38"/>
      <c r="F37" s="39"/>
      <c r="G37" s="40"/>
      <c r="H37" s="41"/>
      <c r="I37" s="42"/>
      <c r="J37" s="43"/>
    </row>
    <row r="38" spans="1:10" x14ac:dyDescent="0.3">
      <c r="A38" s="47"/>
      <c r="B38" s="48"/>
      <c r="C38" s="48"/>
      <c r="D38" s="49"/>
      <c r="E38" s="49"/>
      <c r="F38" s="50"/>
      <c r="G38" s="50"/>
      <c r="H38" s="47"/>
      <c r="I38" s="51"/>
      <c r="J38" s="51"/>
    </row>
    <row r="39" spans="1:10" ht="20.25" customHeight="1" x14ac:dyDescent="0.3">
      <c r="A39" s="52" t="s">
        <v>25</v>
      </c>
      <c r="B39" s="53"/>
      <c r="C39" s="53"/>
      <c r="D39" s="53"/>
      <c r="E39" s="54"/>
      <c r="F39" s="55"/>
      <c r="G39" s="3"/>
      <c r="H39" s="5"/>
      <c r="I39" s="56" t="s">
        <v>26</v>
      </c>
      <c r="J39" s="57">
        <f>SUM(J12:J38)</f>
        <v>3201000</v>
      </c>
    </row>
    <row r="40" spans="1:10" x14ac:dyDescent="0.3">
      <c r="A40" s="7"/>
      <c r="B40" s="8"/>
      <c r="C40" s="8"/>
      <c r="D40" s="9"/>
      <c r="E40" s="10"/>
      <c r="F40" s="58" t="s">
        <v>27</v>
      </c>
      <c r="G40" s="59">
        <v>0.1</v>
      </c>
      <c r="H40" s="8"/>
      <c r="I40" s="60" t="s">
        <v>28</v>
      </c>
      <c r="J40" s="61">
        <f>J39*0.1</f>
        <v>320100</v>
      </c>
    </row>
    <row r="41" spans="1:10" x14ac:dyDescent="0.3">
      <c r="A41" s="7"/>
      <c r="B41" s="8"/>
      <c r="C41" s="8"/>
      <c r="D41" s="9"/>
      <c r="E41" s="10"/>
      <c r="F41" s="7"/>
      <c r="G41" s="12"/>
      <c r="H41" s="8"/>
      <c r="I41" s="60" t="s">
        <v>29</v>
      </c>
      <c r="J41" s="61">
        <f>J40+J39</f>
        <v>3521100</v>
      </c>
    </row>
    <row r="42" spans="1:10" x14ac:dyDescent="0.3">
      <c r="A42" s="7"/>
      <c r="B42" s="8"/>
      <c r="C42" s="8"/>
      <c r="D42" s="9"/>
      <c r="E42" s="10"/>
      <c r="F42" s="7"/>
      <c r="G42" s="12"/>
      <c r="H42" s="8"/>
      <c r="I42" s="8"/>
      <c r="J42" s="61"/>
    </row>
    <row r="43" spans="1:10" x14ac:dyDescent="0.3">
      <c r="A43" s="7"/>
      <c r="B43" s="8"/>
      <c r="C43" s="8"/>
      <c r="D43" s="9"/>
      <c r="E43" s="10"/>
      <c r="F43" s="78" t="s">
        <v>31</v>
      </c>
      <c r="G43" s="79"/>
      <c r="H43" s="79"/>
      <c r="I43" s="79"/>
      <c r="J43" s="80"/>
    </row>
    <row r="44" spans="1:10" x14ac:dyDescent="0.3">
      <c r="A44" s="7"/>
      <c r="B44" s="8"/>
      <c r="C44" s="8"/>
      <c r="D44" s="9"/>
      <c r="E44" s="10"/>
      <c r="F44" s="78"/>
      <c r="G44" s="79"/>
      <c r="H44" s="79"/>
      <c r="I44" s="79"/>
      <c r="J44" s="80"/>
    </row>
    <row r="45" spans="1:10" x14ac:dyDescent="0.3">
      <c r="A45" s="68" t="s">
        <v>40</v>
      </c>
      <c r="B45" s="66"/>
      <c r="C45" s="66"/>
      <c r="D45" s="9"/>
      <c r="E45" s="10"/>
      <c r="F45" s="7"/>
      <c r="G45" s="12"/>
      <c r="H45" s="8"/>
      <c r="I45" s="12"/>
      <c r="J45" s="61"/>
    </row>
    <row r="46" spans="1:10" x14ac:dyDescent="0.3">
      <c r="A46" s="69" t="s">
        <v>39</v>
      </c>
      <c r="B46" s="70"/>
      <c r="C46" s="70"/>
      <c r="D46" s="62"/>
      <c r="E46" s="63"/>
      <c r="F46" s="18"/>
      <c r="G46" s="20"/>
      <c r="H46" s="21"/>
      <c r="I46" s="20"/>
      <c r="J46" s="64"/>
    </row>
    <row r="47" spans="1:10" x14ac:dyDescent="0.3">
      <c r="A47" s="65"/>
      <c r="B47" s="66"/>
      <c r="C47" s="66"/>
      <c r="D47" s="9"/>
      <c r="E47" s="8"/>
      <c r="F47" s="8"/>
      <c r="G47" s="12"/>
      <c r="H47" s="8"/>
      <c r="I47" s="12"/>
      <c r="J47" s="67"/>
    </row>
    <row r="48" spans="1:10" ht="32.25" customHeight="1" x14ac:dyDescent="0.3">
      <c r="A48" s="81" t="s">
        <v>30</v>
      </c>
      <c r="B48" s="82"/>
      <c r="C48" s="82"/>
      <c r="D48" s="82"/>
      <c r="E48" s="82"/>
      <c r="F48" s="82"/>
      <c r="G48" s="82"/>
      <c r="H48" s="82"/>
      <c r="I48" s="82"/>
      <c r="J48" s="83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</sheetData>
  <mergeCells count="15">
    <mergeCell ref="I10:I11"/>
    <mergeCell ref="J10:J11"/>
    <mergeCell ref="F43:J44"/>
    <mergeCell ref="A48:J48"/>
    <mergeCell ref="A2:J2"/>
    <mergeCell ref="A3:J3"/>
    <mergeCell ref="A4:E4"/>
    <mergeCell ref="D8:E8"/>
    <mergeCell ref="D9:E9"/>
    <mergeCell ref="A10:A11"/>
    <mergeCell ref="B10:E10"/>
    <mergeCell ref="F10:F11"/>
    <mergeCell ref="G10:G11"/>
    <mergeCell ref="H10:H11"/>
    <mergeCell ref="B14:F14"/>
  </mergeCells>
  <phoneticPr fontId="12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</cp:lastModifiedBy>
  <cp:lastPrinted>2020-02-07T02:38:34Z</cp:lastPrinted>
  <dcterms:created xsi:type="dcterms:W3CDTF">2020-02-07T02:31:44Z</dcterms:created>
  <dcterms:modified xsi:type="dcterms:W3CDTF">2022-01-05T03:09:41Z</dcterms:modified>
</cp:coreProperties>
</file>