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rice List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<sst xmlns="http://schemas.openxmlformats.org/spreadsheetml/2006/main" count="77" uniqueCount="77">
  <si>
    <t>รุ่น</t>
  </si>
  <si>
    <t>ชื่อทางการตลาด</t>
  </si>
  <si>
    <t>รุ่นพิเศษมีอะไหล่แต่ง</t>
  </si>
  <si>
    <t>ราคารถ</t>
  </si>
  <si>
    <t>ท/บ+พรบ.</t>
  </si>
  <si>
    <t xml:space="preserve">ผ่อน/คชจ. TL,SL,CT</t>
  </si>
  <si>
    <t xml:space="preserve">ราคารถ H</t>
  </si>
  <si>
    <t>ขนส่ง</t>
  </si>
  <si>
    <t>รถ+ขนส่ง</t>
  </si>
  <si>
    <t xml:space="preserve">รวม VAT</t>
  </si>
  <si>
    <t>ทุน</t>
  </si>
  <si>
    <t>แนะนำ</t>
  </si>
  <si>
    <t>ส่วนต่าง</t>
  </si>
  <si>
    <t xml:space="preserve">% แนะนำต่อทุน</t>
  </si>
  <si>
    <t xml:space="preserve">ยอดจัด CTL</t>
  </si>
  <si>
    <t>%ต่อแนะนำ</t>
  </si>
  <si>
    <t>โปร</t>
  </si>
  <si>
    <t>ยอดเหลือ</t>
  </si>
  <si>
    <t>AFS110KDFR(3TH)</t>
  </si>
  <si>
    <t>WAVE110I</t>
  </si>
  <si>
    <t>AFS110KSFR(3TH)</t>
  </si>
  <si>
    <t>AFS110MSFR(3TH)</t>
  </si>
  <si>
    <t>AFS110MCFR(3TH)</t>
  </si>
  <si>
    <t>ล้อแม็ก+สตาร์ทมือ</t>
  </si>
  <si>
    <t>AFS125MSFR(TH)</t>
  </si>
  <si>
    <t xml:space="preserve">WAVE125I </t>
  </si>
  <si>
    <t>AFS125CSFR(TH)</t>
  </si>
  <si>
    <t xml:space="preserve">WAVE125I ล้อแม็ค</t>
  </si>
  <si>
    <t>NBC110MDFR(TH)</t>
  </si>
  <si>
    <t xml:space="preserve">Super Cub</t>
  </si>
  <si>
    <t>ACF110BTR(2TH)</t>
  </si>
  <si>
    <t xml:space="preserve">Scoopy Urban</t>
  </si>
  <si>
    <t>ACF110CBTR(3TH)</t>
  </si>
  <si>
    <t xml:space="preserve">Scoopy Prestige</t>
  </si>
  <si>
    <t>ACF110CBTR(TH)</t>
  </si>
  <si>
    <t xml:space="preserve">CLUB 12</t>
  </si>
  <si>
    <t>ACF125CBR(TH)</t>
  </si>
  <si>
    <t xml:space="preserve">GIORNO+ คอมบาย</t>
  </si>
  <si>
    <t>ACF125CBS(TH)</t>
  </si>
  <si>
    <t>ACF125CAR(TH)</t>
  </si>
  <si>
    <t xml:space="preserve">GIORNO+ ABS</t>
  </si>
  <si>
    <t>ACF125CAS(TH)</t>
  </si>
  <si>
    <t>MSX125R(TH)</t>
  </si>
  <si>
    <t xml:space="preserve">MSX GROM</t>
  </si>
  <si>
    <t>NHX125N(TH)</t>
  </si>
  <si>
    <t>LEAD125</t>
  </si>
  <si>
    <t>NHX125S(TH)</t>
  </si>
  <si>
    <t>NHX125S(2TH)</t>
  </si>
  <si>
    <t>TH1+10,000</t>
  </si>
  <si>
    <t>ACB125BTP(TH)</t>
  </si>
  <si>
    <t>CLICK125I</t>
  </si>
  <si>
    <t>ACB125CBTP(TH)</t>
  </si>
  <si>
    <t xml:space="preserve">ล้อแม็ก+Idling Stop</t>
  </si>
  <si>
    <t>ACB160CATR(TH)</t>
  </si>
  <si>
    <t>CLICK160(ABS)</t>
  </si>
  <si>
    <t>2TH+1,000</t>
  </si>
  <si>
    <t>WW160AR(TH)</t>
  </si>
  <si>
    <t xml:space="preserve">PCX160(ABS) </t>
  </si>
  <si>
    <t>ADV160AS(TH)</t>
  </si>
  <si>
    <t>ADV160(ABS)</t>
  </si>
  <si>
    <t>ADV350AR(TH)</t>
  </si>
  <si>
    <t>ADV350</t>
  </si>
  <si>
    <t>3TH+2,500</t>
  </si>
  <si>
    <t>CRF300LDP(2TH)</t>
  </si>
  <si>
    <t>CRF300L</t>
  </si>
  <si>
    <t>NSS350AP(2TH)</t>
  </si>
  <si>
    <t>FORZA350</t>
  </si>
  <si>
    <t>NSS350AS(2TH)</t>
  </si>
  <si>
    <t>TH1+15,000</t>
  </si>
  <si>
    <t xml:space="preserve">รถสปอร์ต150CC.+ จัดผ่อน ให้ใช้ราคาเงินสด+คชจ. 6,000 บ. </t>
  </si>
  <si>
    <t xml:space="preserve">ประกันหาย       </t>
  </si>
  <si>
    <t xml:space="preserve">                              1 ปี</t>
  </si>
  <si>
    <t xml:space="preserve">                              2 ปี</t>
  </si>
  <si>
    <t xml:space="preserve">                                 3 ปี</t>
  </si>
  <si>
    <t>รถเล็กทั่วไป</t>
  </si>
  <si>
    <t>PCX160,CLICK160,LEAD,GIORNO</t>
  </si>
  <si>
    <t>FORZA350,ADV350,CL300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</si>
</sst>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0">
    <font>
      <sz val="11.000000"/>
      <color theme="1"/>
      <name val="Calibri"/>
      <scheme val="minor"/>
    </font>
    <font>
      <sz val="16.000000"/>
      <name val="Angsana New"/>
    </font>
    <font>
      <sz val="14.000000"/>
      <name val="Angsana New"/>
    </font>
    <font>
      <sz val="12.000000"/>
      <name val="Angsana New"/>
    </font>
    <font>
      <sz val="12.000000"/>
      <color indexed="2"/>
      <name val="Angsana New"/>
    </font>
    <font>
      <sz val="16.000000"/>
      <color indexed="2"/>
      <name val="Angsana New"/>
    </font>
    <font>
      <sz val="16.000000"/>
      <color rgb="FF7030A0"/>
      <name val="Angsana New"/>
    </font>
    <font>
      <sz val="14.000000"/>
      <name val="Cordia New"/>
    </font>
    <font>
      <sz val="9.000000"/>
      <name val="Angsana New"/>
    </font>
    <font>
      <b/>
      <sz val="14.000000"/>
      <name val="Angsana New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23">
    <xf fontId="0" fillId="0" borderId="0" numFmtId="0" xfId="0"/>
    <xf fontId="1" fillId="0" borderId="1" numFmtId="0" xfId="0" applyFont="1" applyBorder="1" applyAlignment="1">
      <alignment horizontal="center"/>
    </xf>
    <xf fontId="2" fillId="0" borderId="1" numFmtId="0" xfId="1" applyFont="1" applyBorder="1" applyAlignment="1">
      <alignment horizontal="center"/>
    </xf>
    <xf fontId="3" fillId="0" borderId="1" numFmtId="0" xfId="1" applyFont="1" applyBorder="1" applyAlignment="1">
      <alignment horizontal="center"/>
    </xf>
    <xf fontId="3" fillId="0" borderId="1" numFmtId="0" xfId="1" applyFont="1" applyBorder="1" applyAlignment="1">
      <alignment horizontal="right"/>
    </xf>
    <xf fontId="4" fillId="0" borderId="1" numFmtId="0" xfId="1" applyFont="1" applyBorder="1" applyAlignment="1">
      <alignment horizontal="center"/>
    </xf>
    <xf fontId="1" fillId="0" borderId="1" numFmtId="0" xfId="0" applyFont="1" applyBorder="1"/>
    <xf fontId="2" fillId="0" borderId="1" numFmtId="0" xfId="1" applyFont="1" applyBorder="1" applyAlignment="1">
      <alignment horizontal="left"/>
    </xf>
    <xf fontId="1" fillId="0" borderId="1" numFmtId="0" xfId="1" applyFont="1" applyBorder="1"/>
    <xf fontId="5" fillId="0" borderId="1" numFmtId="0" xfId="1" applyFont="1" applyBorder="1"/>
    <xf fontId="6" fillId="0" borderId="1" numFmtId="0" xfId="0" applyFont="1" applyBorder="1"/>
    <xf fontId="5" fillId="0" borderId="1" numFmtId="0" xfId="0" applyFont="1" applyBorder="1"/>
    <xf fontId="1" fillId="0" borderId="1" numFmtId="0" xfId="1" applyFont="1" applyBorder="1" applyAlignment="1">
      <alignment horizontal="right"/>
    </xf>
    <xf fontId="7" fillId="0" borderId="0" numFmtId="0" xfId="0" applyFont="1" applyAlignment="1">
      <alignment horizontal="right"/>
    </xf>
    <xf fontId="1" fillId="0" borderId="1" numFmtId="0" xfId="1" applyFont="1" applyBorder="1" applyAlignment="1">
      <alignment horizontal="left"/>
    </xf>
    <xf fontId="8" fillId="0" borderId="1" numFmtId="0" xfId="1" applyFont="1" applyBorder="1"/>
    <xf fontId="2" fillId="0" borderId="1" numFmtId="0" xfId="1" applyFont="1" applyBorder="1"/>
    <xf fontId="9" fillId="0" borderId="0" numFmtId="0" xfId="1" applyFont="1" applyAlignment="1">
      <alignment horizontal="left"/>
    </xf>
    <xf fontId="7" fillId="0" borderId="0" numFmtId="0" xfId="0" applyFont="1" applyAlignment="1" quotePrefix="1">
      <alignment horizontal="center"/>
    </xf>
    <xf fontId="7" fillId="0" borderId="0" numFmtId="0" xfId="0" applyFont="1" applyAlignment="1">
      <alignment horizontal="center"/>
    </xf>
    <xf fontId="0" fillId="0" borderId="1" numFmtId="0" xfId="1" applyBorder="1"/>
    <xf fontId="3" fillId="0" borderId="1" numFmtId="0" xfId="0" applyFont="1" applyBorder="1"/>
    <xf fontId="3" fillId="0" borderId="1" numFmt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W4" activeCellId="0" sqref="W4"/>
    </sheetView>
  </sheetViews>
  <sheetFormatPr defaultRowHeight="14.25"/>
  <cols>
    <col bestFit="1" customWidth="1" min="1" max="1" style="0" width="72.84375"/>
    <col bestFit="1" customWidth="1" min="2" max="2" style="0" width="24.08203125"/>
    <col bestFit="1" customWidth="1" min="3" max="3" style="0" width="22.4921875"/>
    <col bestFit="1" customWidth="1" min="4" max="4" style="0" width="24.203125"/>
    <col bestFit="1" customWidth="1" min="5" max="5" style="0" width="11.6328125"/>
    <col customWidth="1" min="6" max="6" style="0" width="13.21875"/>
    <col bestFit="1" customWidth="1" min="7" max="7" style="0" width="9.140625"/>
    <col bestFit="1" customWidth="1" min="8" max="8" style="0" width="9.921875"/>
    <col bestFit="1" customWidth="1" min="9" max="9" style="0" width="7.44140625"/>
    <col bestFit="1" customWidth="1" min="10" max="10" style="0" width="9.8515625"/>
    <col bestFit="1" customWidth="1" min="11" max="11" style="0" width="12.140625"/>
    <col bestFit="1" customWidth="1" min="12" max="12" style="0" width="10.11328125"/>
    <col bestFit="1" customWidth="1" min="13" max="13" style="0" width="12.140625"/>
    <col customWidth="1" hidden="1" min="14" max="14" style="0" width="8.109375"/>
    <col customWidth="1" hidden="1" min="15" max="15" style="0" width="7.44140625"/>
    <col customWidth="1" hidden="1" min="16" max="16" style="0" width="10.33203125"/>
    <col customWidth="1" hidden="1" min="17" max="17" style="0" width="3"/>
    <col customWidth="1" hidden="1" min="18" max="18" style="0" width="10"/>
    <col customWidth="1" hidden="1" min="19" max="20" style="0" width="7.77734375"/>
    <col customWidth="1" hidden="1" min="21" max="21" style="0" width="7"/>
    <col customWidth="1" hidden="1" min="22" max="22" style="0" width="8.21875"/>
    <col min="23" max="16384" style="0" width="9.140625"/>
  </cols>
  <sheetData>
    <row r="1" ht="19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</v>
      </c>
      <c r="M1" s="3" t="s">
        <v>10</v>
      </c>
      <c r="N1" s="3" t="s">
        <v>11</v>
      </c>
      <c r="O1" s="3" t="s">
        <v>12</v>
      </c>
      <c r="P1" s="3" t="s">
        <v>13</v>
      </c>
      <c r="Q1" s="3"/>
      <c r="R1" s="3" t="s">
        <v>14</v>
      </c>
      <c r="S1" s="3" t="s">
        <v>12</v>
      </c>
      <c r="T1" s="5" t="s">
        <v>15</v>
      </c>
      <c r="U1" s="3" t="s">
        <v>16</v>
      </c>
      <c r="V1" s="3" t="s">
        <v>17</v>
      </c>
    </row>
    <row r="2" ht="19.5">
      <c r="A2" s="6" t="s">
        <v>18</v>
      </c>
      <c r="B2" s="7" t="s">
        <v>19</v>
      </c>
      <c r="C2" s="8"/>
      <c r="D2" s="8">
        <v>37100</v>
      </c>
      <c r="E2" s="8">
        <v>1500</v>
      </c>
      <c r="F2" s="8">
        <v>0</v>
      </c>
      <c r="H2" s="8">
        <v>32300</v>
      </c>
      <c r="I2" s="8">
        <v>151</v>
      </c>
      <c r="J2" s="8">
        <f t="shared" ref="J2:J28" si="0">H2+I2</f>
        <v>32451</v>
      </c>
      <c r="K2" s="8">
        <f t="shared" ref="K2:K28" si="1">J2*1.07</f>
        <v>34722.57</v>
      </c>
      <c r="L2" s="8">
        <f t="shared" ref="L2:L21" si="2">1200</f>
        <v>1200</v>
      </c>
      <c r="M2" s="9">
        <f t="shared" ref="M2:M28" si="3">K2+L2</f>
        <v>35922.57</v>
      </c>
      <c r="N2" s="10">
        <v>37100</v>
      </c>
      <c r="O2" s="11">
        <f t="shared" ref="O2:O28" si="4">D2-N2</f>
        <v>0</v>
      </c>
      <c r="P2" s="11">
        <f t="shared" ref="P2:P28" si="5">N2/K2%</f>
        <v>106.84692982115091</v>
      </c>
      <c r="Q2" s="11"/>
      <c r="R2" s="8">
        <v>37100</v>
      </c>
      <c r="S2" s="8">
        <f t="shared" ref="S2:S28" si="6">R2-D2</f>
        <v>0</v>
      </c>
      <c r="T2" s="9">
        <f t="shared" ref="T2:T28" si="7">R2/N2%</f>
        <v>100</v>
      </c>
      <c r="U2" s="8">
        <v>0</v>
      </c>
      <c r="V2" s="8">
        <f t="shared" ref="V2:V28" si="8">S2-U2</f>
        <v>0</v>
      </c>
    </row>
    <row r="3" ht="19.5">
      <c r="A3" s="6" t="s">
        <v>20</v>
      </c>
      <c r="B3" s="7"/>
      <c r="C3" s="8"/>
      <c r="D3" s="8">
        <v>41500</v>
      </c>
      <c r="E3" s="8">
        <v>1500</v>
      </c>
      <c r="F3" s="8">
        <v>0</v>
      </c>
      <c r="H3" s="8">
        <v>36200</v>
      </c>
      <c r="I3" s="8">
        <v>151</v>
      </c>
      <c r="J3" s="8">
        <f t="shared" si="0"/>
        <v>36351</v>
      </c>
      <c r="K3" s="8">
        <f t="shared" si="1"/>
        <v>38895.57</v>
      </c>
      <c r="L3" s="8">
        <f t="shared" si="2"/>
        <v>1200</v>
      </c>
      <c r="M3" s="9">
        <f t="shared" si="3"/>
        <v>40095.57</v>
      </c>
      <c r="N3" s="10">
        <v>41500</v>
      </c>
      <c r="O3" s="11">
        <f t="shared" si="4"/>
        <v>0</v>
      </c>
      <c r="P3" s="11">
        <f t="shared" si="5"/>
        <v>106.69595534915673</v>
      </c>
      <c r="Q3" s="11"/>
      <c r="R3" s="8">
        <v>41500</v>
      </c>
      <c r="S3" s="8">
        <f t="shared" si="6"/>
        <v>0</v>
      </c>
      <c r="T3" s="9">
        <f t="shared" si="7"/>
        <v>100</v>
      </c>
      <c r="U3" s="8">
        <v>0</v>
      </c>
      <c r="V3" s="8">
        <f t="shared" si="8"/>
        <v>0</v>
      </c>
    </row>
    <row r="4" ht="19.5">
      <c r="A4" s="6" t="s">
        <v>21</v>
      </c>
      <c r="C4" s="8"/>
      <c r="D4" s="8">
        <v>44500</v>
      </c>
      <c r="E4" s="8">
        <v>1500</v>
      </c>
      <c r="F4" s="8">
        <v>0</v>
      </c>
      <c r="H4" s="8">
        <v>38700</v>
      </c>
      <c r="I4" s="8">
        <v>151</v>
      </c>
      <c r="J4" s="8">
        <f t="shared" si="0"/>
        <v>38851</v>
      </c>
      <c r="K4" s="8">
        <f t="shared" si="1"/>
        <v>41570.57</v>
      </c>
      <c r="L4" s="8">
        <f t="shared" si="2"/>
        <v>1200</v>
      </c>
      <c r="M4" s="9">
        <f t="shared" si="3"/>
        <v>42770.57</v>
      </c>
      <c r="N4" s="10">
        <v>44400</v>
      </c>
      <c r="O4" s="11">
        <f t="shared" si="4"/>
        <v>100</v>
      </c>
      <c r="P4" s="11">
        <f t="shared" si="5"/>
        <v>106.80632957402317</v>
      </c>
      <c r="Q4" s="11"/>
      <c r="R4" s="8">
        <v>53100</v>
      </c>
      <c r="S4" s="8">
        <f t="shared" si="6"/>
        <v>8600</v>
      </c>
      <c r="T4" s="9">
        <f t="shared" si="7"/>
        <v>119.5945945945946</v>
      </c>
      <c r="U4" s="8">
        <v>3000</v>
      </c>
      <c r="V4" s="8">
        <f t="shared" si="8"/>
        <v>5600</v>
      </c>
    </row>
    <row r="5" ht="19.5">
      <c r="A5" s="6" t="s">
        <v>22</v>
      </c>
      <c r="B5" s="7" t="s">
        <v>23</v>
      </c>
      <c r="C5" s="8"/>
      <c r="D5" s="8">
        <v>46500</v>
      </c>
      <c r="E5" s="8">
        <v>1500</v>
      </c>
      <c r="F5" s="8">
        <v>0</v>
      </c>
      <c r="H5" s="8">
        <v>40400</v>
      </c>
      <c r="I5" s="8">
        <v>151</v>
      </c>
      <c r="J5" s="8">
        <f t="shared" si="0"/>
        <v>40551</v>
      </c>
      <c r="K5" s="8">
        <f t="shared" si="1"/>
        <v>43389.57</v>
      </c>
      <c r="L5" s="8">
        <f t="shared" si="2"/>
        <v>1200</v>
      </c>
      <c r="M5" s="9">
        <f t="shared" si="3"/>
        <v>44589.57</v>
      </c>
      <c r="N5" s="10">
        <v>46400</v>
      </c>
      <c r="O5" s="11">
        <f t="shared" si="4"/>
        <v>100</v>
      </c>
      <c r="P5" s="11">
        <f t="shared" si="5"/>
        <v>106.9381420465794</v>
      </c>
      <c r="Q5" s="11"/>
      <c r="R5" s="8">
        <v>55500</v>
      </c>
      <c r="S5" s="8">
        <f t="shared" si="6"/>
        <v>9000</v>
      </c>
      <c r="T5" s="9">
        <f t="shared" si="7"/>
        <v>119.61206896551724</v>
      </c>
      <c r="U5" s="8">
        <v>3000</v>
      </c>
      <c r="V5" s="8">
        <f t="shared" si="8"/>
        <v>6000</v>
      </c>
    </row>
    <row r="6" ht="19.5">
      <c r="A6" s="6" t="s">
        <v>24</v>
      </c>
      <c r="B6" s="7" t="s">
        <v>25</v>
      </c>
      <c r="C6" s="12"/>
      <c r="D6" s="8">
        <v>55000</v>
      </c>
      <c r="E6" s="8">
        <v>1500</v>
      </c>
      <c r="F6" s="12">
        <v>0</v>
      </c>
      <c r="H6" s="8">
        <v>48100</v>
      </c>
      <c r="I6" s="8">
        <v>151</v>
      </c>
      <c r="J6" s="8">
        <f t="shared" si="0"/>
        <v>48251</v>
      </c>
      <c r="K6" s="8">
        <f t="shared" si="1"/>
        <v>51628.57</v>
      </c>
      <c r="L6" s="8">
        <f t="shared" si="2"/>
        <v>1200</v>
      </c>
      <c r="M6" s="9">
        <f t="shared" si="3"/>
        <v>52828.57</v>
      </c>
      <c r="N6" s="10">
        <v>55200</v>
      </c>
      <c r="O6" s="11">
        <f t="shared" si="4"/>
        <v>-200</v>
      </c>
      <c r="P6" s="11">
        <f t="shared" si="5"/>
        <v>106.91754584719274</v>
      </c>
      <c r="Q6" s="11"/>
      <c r="R6" s="8">
        <v>66000</v>
      </c>
      <c r="S6" s="8">
        <f t="shared" si="6"/>
        <v>11000</v>
      </c>
      <c r="T6" s="9">
        <f t="shared" si="7"/>
        <v>119.56521739130434</v>
      </c>
      <c r="U6" s="8">
        <v>5000</v>
      </c>
      <c r="V6" s="8">
        <f t="shared" si="8"/>
        <v>6000</v>
      </c>
    </row>
    <row r="7" ht="19.5">
      <c r="A7" s="6" t="s">
        <v>26</v>
      </c>
      <c r="B7" s="7" t="s">
        <v>27</v>
      </c>
      <c r="C7" s="12"/>
      <c r="D7" s="8">
        <v>58000</v>
      </c>
      <c r="E7" s="8">
        <v>1500</v>
      </c>
      <c r="F7" s="12">
        <v>0</v>
      </c>
      <c r="H7" s="8">
        <v>50000</v>
      </c>
      <c r="I7" s="8">
        <v>151</v>
      </c>
      <c r="J7" s="8">
        <f t="shared" si="0"/>
        <v>50151</v>
      </c>
      <c r="K7" s="8">
        <f t="shared" si="1"/>
        <v>53661.57</v>
      </c>
      <c r="L7" s="8">
        <f t="shared" si="2"/>
        <v>1200</v>
      </c>
      <c r="M7" s="9">
        <f t="shared" si="3"/>
        <v>54861.57</v>
      </c>
      <c r="N7" s="10">
        <v>57400</v>
      </c>
      <c r="O7" s="11">
        <f t="shared" si="4"/>
        <v>600</v>
      </c>
      <c r="P7" s="11">
        <f t="shared" si="5"/>
        <v>106.96668025180777</v>
      </c>
      <c r="Q7" s="11"/>
      <c r="R7" s="8">
        <v>69000</v>
      </c>
      <c r="S7" s="8">
        <f t="shared" si="6"/>
        <v>11000</v>
      </c>
      <c r="T7" s="9">
        <f t="shared" si="7"/>
        <v>120.20905923344948</v>
      </c>
      <c r="U7" s="8">
        <v>3000</v>
      </c>
      <c r="V7" s="8">
        <f t="shared" si="8"/>
        <v>8000</v>
      </c>
    </row>
    <row r="8" ht="19.5">
      <c r="A8" s="6" t="s">
        <v>28</v>
      </c>
      <c r="B8" s="7" t="s">
        <v>29</v>
      </c>
      <c r="C8" s="8"/>
      <c r="D8" s="8">
        <v>47500</v>
      </c>
      <c r="E8" s="8">
        <v>1500</v>
      </c>
      <c r="F8" s="8">
        <v>0</v>
      </c>
      <c r="G8" s="13"/>
      <c r="H8" s="8">
        <v>42100</v>
      </c>
      <c r="I8" s="8">
        <v>151</v>
      </c>
      <c r="J8" s="8">
        <f t="shared" si="0"/>
        <v>42251</v>
      </c>
      <c r="K8" s="8">
        <f t="shared" si="1"/>
        <v>45208.57</v>
      </c>
      <c r="L8" s="8">
        <f t="shared" si="2"/>
        <v>1200</v>
      </c>
      <c r="M8" s="9">
        <f t="shared" si="3"/>
        <v>46408.57</v>
      </c>
      <c r="N8" s="10">
        <v>48400</v>
      </c>
      <c r="O8" s="11">
        <f t="shared" si="4"/>
        <v>-900</v>
      </c>
      <c r="P8" s="11">
        <f t="shared" si="5"/>
        <v>107.05934737595108</v>
      </c>
      <c r="Q8" s="11"/>
      <c r="R8" s="8">
        <v>56500</v>
      </c>
      <c r="S8" s="8">
        <f t="shared" si="6"/>
        <v>9000</v>
      </c>
      <c r="T8" s="9">
        <f t="shared" si="7"/>
        <v>116.73553719008264</v>
      </c>
      <c r="U8" s="8">
        <v>5000</v>
      </c>
      <c r="V8" s="8">
        <f t="shared" si="8"/>
        <v>4000</v>
      </c>
    </row>
    <row r="9" ht="19.5">
      <c r="A9" s="6" t="s">
        <v>30</v>
      </c>
      <c r="B9" s="14" t="s">
        <v>31</v>
      </c>
      <c r="C9" s="8"/>
      <c r="D9" s="8">
        <v>46000</v>
      </c>
      <c r="E9" s="8">
        <v>1500</v>
      </c>
      <c r="F9" s="8">
        <v>0</v>
      </c>
      <c r="H9" s="8">
        <v>43400</v>
      </c>
      <c r="I9" s="8">
        <v>161</v>
      </c>
      <c r="J9" s="8">
        <f t="shared" si="0"/>
        <v>43561</v>
      </c>
      <c r="K9" s="8">
        <f t="shared" si="1"/>
        <v>46610.270000000004</v>
      </c>
      <c r="L9" s="8">
        <f t="shared" si="2"/>
        <v>1200</v>
      </c>
      <c r="M9" s="9">
        <f t="shared" si="3"/>
        <v>47810.270000000004</v>
      </c>
      <c r="N9" s="10">
        <v>49900</v>
      </c>
      <c r="O9" s="11">
        <f t="shared" si="4"/>
        <v>-3900</v>
      </c>
      <c r="P9" s="11">
        <f t="shared" si="5"/>
        <v>107.05795096230938</v>
      </c>
      <c r="Q9" s="11"/>
      <c r="R9" s="8">
        <v>56000</v>
      </c>
      <c r="S9" s="8">
        <f t="shared" si="6"/>
        <v>10000</v>
      </c>
      <c r="T9" s="9">
        <f t="shared" si="7"/>
        <v>112.2244488977956</v>
      </c>
      <c r="U9" s="8">
        <v>3000</v>
      </c>
      <c r="V9" s="8">
        <f t="shared" si="8"/>
        <v>7000</v>
      </c>
    </row>
    <row r="10" ht="19.5">
      <c r="A10" s="6" t="s">
        <v>32</v>
      </c>
      <c r="B10" s="14" t="s">
        <v>33</v>
      </c>
      <c r="C10" s="8"/>
      <c r="D10" s="8">
        <v>51000</v>
      </c>
      <c r="E10" s="8">
        <v>1500</v>
      </c>
      <c r="F10" s="8">
        <v>0</v>
      </c>
      <c r="H10" s="8">
        <v>46000</v>
      </c>
      <c r="I10" s="8">
        <v>161</v>
      </c>
      <c r="J10" s="8">
        <f t="shared" si="0"/>
        <v>46161</v>
      </c>
      <c r="K10" s="8">
        <f t="shared" si="1"/>
        <v>49392.270000000004</v>
      </c>
      <c r="L10" s="8">
        <f t="shared" si="2"/>
        <v>1200</v>
      </c>
      <c r="M10" s="9">
        <f t="shared" si="3"/>
        <v>50592.270000000004</v>
      </c>
      <c r="N10" s="10">
        <v>52900</v>
      </c>
      <c r="O10" s="11">
        <f t="shared" si="4"/>
        <v>-1900</v>
      </c>
      <c r="P10" s="11">
        <f t="shared" si="5"/>
        <v>107.10177928651588</v>
      </c>
      <c r="Q10" s="11"/>
      <c r="R10" s="8">
        <v>59500</v>
      </c>
      <c r="S10" s="8">
        <f t="shared" si="6"/>
        <v>8500</v>
      </c>
      <c r="T10" s="9">
        <f t="shared" si="7"/>
        <v>112.47637051039698</v>
      </c>
      <c r="U10" s="8">
        <v>3000</v>
      </c>
      <c r="V10" s="8">
        <f t="shared" si="8"/>
        <v>5500</v>
      </c>
    </row>
    <row r="11" ht="19.5">
      <c r="A11" s="6" t="s">
        <v>34</v>
      </c>
      <c r="B11" s="14" t="s">
        <v>35</v>
      </c>
      <c r="C11" s="8"/>
      <c r="D11" s="8">
        <v>52500</v>
      </c>
      <c r="E11" s="8">
        <v>1500</v>
      </c>
      <c r="F11" s="8">
        <v>0</v>
      </c>
      <c r="H11" s="8">
        <v>47300</v>
      </c>
      <c r="I11" s="8">
        <v>161</v>
      </c>
      <c r="J11" s="8">
        <f t="shared" si="0"/>
        <v>47461</v>
      </c>
      <c r="K11" s="8">
        <f t="shared" si="1"/>
        <v>50783.270000000004</v>
      </c>
      <c r="L11" s="8">
        <f t="shared" si="2"/>
        <v>1200</v>
      </c>
      <c r="M11" s="9">
        <f t="shared" si="3"/>
        <v>51983.270000000004</v>
      </c>
      <c r="N11" s="10">
        <v>54400</v>
      </c>
      <c r="O11" s="11">
        <f t="shared" si="4"/>
        <v>-1900</v>
      </c>
      <c r="P11" s="11">
        <f t="shared" si="5"/>
        <v>107.12189270206505</v>
      </c>
      <c r="Q11" s="11"/>
      <c r="R11" s="8">
        <v>61000</v>
      </c>
      <c r="S11" s="8">
        <f t="shared" si="6"/>
        <v>8500</v>
      </c>
      <c r="T11" s="9">
        <f t="shared" si="7"/>
        <v>112.13235294117646</v>
      </c>
      <c r="U11" s="8">
        <v>5000</v>
      </c>
      <c r="V11" s="8">
        <f t="shared" si="8"/>
        <v>3500</v>
      </c>
    </row>
    <row r="12" ht="19.5">
      <c r="A12" s="6" t="s">
        <v>36</v>
      </c>
      <c r="B12" s="7" t="s">
        <v>37</v>
      </c>
      <c r="C12" s="8"/>
      <c r="D12" s="8">
        <v>61900</v>
      </c>
      <c r="E12" s="8">
        <v>1500</v>
      </c>
      <c r="F12" s="8">
        <v>0</v>
      </c>
      <c r="H12" s="8">
        <v>53900</v>
      </c>
      <c r="I12" s="8">
        <v>300</v>
      </c>
      <c r="J12" s="8">
        <f t="shared" si="0"/>
        <v>54200</v>
      </c>
      <c r="K12" s="8">
        <f t="shared" si="1"/>
        <v>57994</v>
      </c>
      <c r="L12" s="8">
        <f t="shared" si="2"/>
        <v>1200</v>
      </c>
      <c r="M12" s="9">
        <f t="shared" si="3"/>
        <v>59194</v>
      </c>
      <c r="N12" s="10">
        <v>61900</v>
      </c>
      <c r="O12" s="11">
        <f t="shared" si="4"/>
        <v>0</v>
      </c>
      <c r="P12" s="11">
        <f t="shared" si="5"/>
        <v>106.73517950132771</v>
      </c>
      <c r="Q12" s="11"/>
      <c r="R12" s="8">
        <v>74000</v>
      </c>
      <c r="S12" s="8">
        <f t="shared" si="6"/>
        <v>12100</v>
      </c>
      <c r="T12" s="9">
        <f t="shared" si="7"/>
        <v>119.54765751211632</v>
      </c>
      <c r="U12" s="8">
        <v>3000</v>
      </c>
      <c r="V12" s="8">
        <f t="shared" si="8"/>
        <v>9100</v>
      </c>
    </row>
    <row r="13" ht="19.5">
      <c r="A13" s="6" t="s">
        <v>38</v>
      </c>
      <c r="B13" s="7"/>
      <c r="C13" s="8"/>
      <c r="D13" s="8">
        <v>70000</v>
      </c>
      <c r="E13" s="8">
        <v>1500</v>
      </c>
      <c r="F13" s="8">
        <v>0</v>
      </c>
      <c r="H13" s="8">
        <v>54600</v>
      </c>
      <c r="I13" s="8">
        <v>300</v>
      </c>
      <c r="J13" s="8">
        <f t="shared" si="0"/>
        <v>54900</v>
      </c>
      <c r="K13" s="8">
        <f t="shared" si="1"/>
        <v>58743</v>
      </c>
      <c r="L13" s="8">
        <f t="shared" si="2"/>
        <v>1200</v>
      </c>
      <c r="M13" s="9">
        <f t="shared" si="3"/>
        <v>59943</v>
      </c>
      <c r="N13" s="10">
        <v>62700</v>
      </c>
      <c r="O13" s="11">
        <f t="shared" si="4"/>
        <v>7300</v>
      </c>
      <c r="P13" s="11">
        <f t="shared" si="5"/>
        <v>106.73612175067669</v>
      </c>
      <c r="Q13" s="11"/>
      <c r="R13" s="8">
        <v>75000</v>
      </c>
      <c r="S13" s="8">
        <f t="shared" si="6"/>
        <v>5000</v>
      </c>
      <c r="T13" s="9">
        <f t="shared" si="7"/>
        <v>119.61722488038278</v>
      </c>
      <c r="U13" s="8">
        <v>0</v>
      </c>
      <c r="V13" s="8">
        <f t="shared" si="8"/>
        <v>5000</v>
      </c>
    </row>
    <row r="14" ht="19.5">
      <c r="A14" s="6" t="s">
        <v>39</v>
      </c>
      <c r="B14" s="7" t="s">
        <v>40</v>
      </c>
      <c r="C14" s="15"/>
      <c r="D14" s="8">
        <v>66900</v>
      </c>
      <c r="E14" s="8">
        <v>1500</v>
      </c>
      <c r="F14" s="8">
        <v>0</v>
      </c>
      <c r="H14" s="8">
        <v>58200</v>
      </c>
      <c r="I14" s="8">
        <v>300</v>
      </c>
      <c r="J14" s="8">
        <f t="shared" si="0"/>
        <v>58500</v>
      </c>
      <c r="K14" s="8">
        <f t="shared" si="1"/>
        <v>62595</v>
      </c>
      <c r="L14" s="8">
        <f t="shared" si="2"/>
        <v>1200</v>
      </c>
      <c r="M14" s="9">
        <f t="shared" si="3"/>
        <v>63795</v>
      </c>
      <c r="N14" s="10">
        <v>66900</v>
      </c>
      <c r="O14" s="11">
        <f t="shared" si="4"/>
        <v>0</v>
      </c>
      <c r="P14" s="11">
        <f t="shared" si="5"/>
        <v>106.87754612988257</v>
      </c>
      <c r="Q14" s="11"/>
      <c r="R14" s="8">
        <v>80000</v>
      </c>
      <c r="S14" s="8">
        <f t="shared" si="6"/>
        <v>13100</v>
      </c>
      <c r="T14" s="9">
        <f t="shared" si="7"/>
        <v>119.58146487294469</v>
      </c>
      <c r="U14" s="8">
        <v>3000</v>
      </c>
      <c r="V14" s="8">
        <f t="shared" si="8"/>
        <v>10100</v>
      </c>
    </row>
    <row r="15" ht="19.5">
      <c r="A15" s="6" t="s">
        <v>41</v>
      </c>
      <c r="B15" s="7"/>
      <c r="C15" s="8"/>
      <c r="D15" s="8">
        <v>75000</v>
      </c>
      <c r="E15" s="8">
        <v>1500</v>
      </c>
      <c r="F15" s="8">
        <v>0</v>
      </c>
      <c r="H15" s="8">
        <v>58900</v>
      </c>
      <c r="I15" s="8">
        <v>300</v>
      </c>
      <c r="J15" s="8">
        <f t="shared" si="0"/>
        <v>59200</v>
      </c>
      <c r="K15" s="8">
        <f t="shared" si="1"/>
        <v>63344.000000000007</v>
      </c>
      <c r="L15" s="8">
        <f t="shared" si="2"/>
        <v>1200</v>
      </c>
      <c r="M15" s="9">
        <f t="shared" si="3"/>
        <v>64544.000000000007</v>
      </c>
      <c r="N15" s="10">
        <v>67700</v>
      </c>
      <c r="O15" s="11">
        <f t="shared" si="4"/>
        <v>7300</v>
      </c>
      <c r="P15" s="11">
        <f t="shared" si="5"/>
        <v>106.87673654963373</v>
      </c>
      <c r="Q15" s="11"/>
      <c r="R15" s="8">
        <v>81000</v>
      </c>
      <c r="S15" s="8">
        <f t="shared" si="6"/>
        <v>6000</v>
      </c>
      <c r="T15" s="9">
        <f t="shared" si="7"/>
        <v>119.64549483013293</v>
      </c>
      <c r="U15" s="8">
        <v>0</v>
      </c>
      <c r="V15" s="8">
        <f t="shared" si="8"/>
        <v>6000</v>
      </c>
    </row>
    <row r="16" ht="19.5">
      <c r="A16" s="6" t="s">
        <v>42</v>
      </c>
      <c r="B16" s="7" t="s">
        <v>43</v>
      </c>
      <c r="C16" s="8"/>
      <c r="D16" s="8">
        <v>69900</v>
      </c>
      <c r="E16" s="8">
        <v>1500</v>
      </c>
      <c r="F16" s="8">
        <v>0</v>
      </c>
      <c r="H16" s="8">
        <v>60800</v>
      </c>
      <c r="I16" s="8">
        <v>161</v>
      </c>
      <c r="J16" s="8">
        <f t="shared" si="0"/>
        <v>60961</v>
      </c>
      <c r="K16" s="8">
        <f t="shared" si="1"/>
        <v>65228.270000000004</v>
      </c>
      <c r="L16" s="8">
        <f t="shared" si="2"/>
        <v>1200</v>
      </c>
      <c r="M16" s="9">
        <f t="shared" si="3"/>
        <v>66428.270000000004</v>
      </c>
      <c r="N16" s="10">
        <v>69900</v>
      </c>
      <c r="O16" s="11">
        <f t="shared" si="4"/>
        <v>0</v>
      </c>
      <c r="P16" s="11">
        <f t="shared" si="5"/>
        <v>107.16212464319534</v>
      </c>
      <c r="Q16" s="11"/>
      <c r="R16" s="8">
        <v>69900</v>
      </c>
      <c r="S16" s="8">
        <f t="shared" si="6"/>
        <v>0</v>
      </c>
      <c r="T16" s="9">
        <f t="shared" si="7"/>
        <v>100</v>
      </c>
      <c r="U16" s="8">
        <v>0</v>
      </c>
      <c r="V16" s="8">
        <f t="shared" si="8"/>
        <v>0</v>
      </c>
    </row>
    <row r="17" ht="19.5">
      <c r="A17" s="6" t="s">
        <v>44</v>
      </c>
      <c r="B17" s="7" t="s">
        <v>45</v>
      </c>
      <c r="C17" s="16"/>
      <c r="D17" s="8">
        <v>58000</v>
      </c>
      <c r="E17" s="8">
        <v>1500</v>
      </c>
      <c r="F17" s="8">
        <v>0</v>
      </c>
      <c r="G17" s="17"/>
      <c r="H17" s="8">
        <v>50800</v>
      </c>
      <c r="I17" s="8">
        <v>161</v>
      </c>
      <c r="J17" s="8">
        <f t="shared" si="0"/>
        <v>50961</v>
      </c>
      <c r="K17" s="8">
        <f t="shared" si="1"/>
        <v>54528.270000000004</v>
      </c>
      <c r="L17" s="8">
        <v>1200</v>
      </c>
      <c r="M17" s="9">
        <f t="shared" si="3"/>
        <v>55728.270000000004</v>
      </c>
      <c r="N17" s="10">
        <v>58500</v>
      </c>
      <c r="O17" s="11">
        <f t="shared" si="4"/>
        <v>-500</v>
      </c>
      <c r="P17" s="11">
        <f t="shared" si="5"/>
        <v>107.28379976111472</v>
      </c>
      <c r="Q17" s="11"/>
      <c r="R17" s="8">
        <v>69900</v>
      </c>
      <c r="S17" s="8">
        <f t="shared" si="6"/>
        <v>11900</v>
      </c>
      <c r="T17" s="9">
        <f t="shared" si="7"/>
        <v>119.48717948717949</v>
      </c>
      <c r="U17" s="8">
        <v>3000</v>
      </c>
      <c r="V17" s="8">
        <f t="shared" si="8"/>
        <v>8900</v>
      </c>
    </row>
    <row r="18" ht="19.5">
      <c r="A18" s="6" t="s">
        <v>46</v>
      </c>
      <c r="B18" s="7"/>
      <c r="C18" s="16"/>
      <c r="D18" s="8">
        <v>66500</v>
      </c>
      <c r="E18" s="8">
        <v>1500</v>
      </c>
      <c r="F18" s="8">
        <v>0</v>
      </c>
      <c r="G18" s="17"/>
      <c r="H18" s="8">
        <v>53500</v>
      </c>
      <c r="I18" s="8">
        <v>161</v>
      </c>
      <c r="J18" s="8">
        <f t="shared" si="0"/>
        <v>53661</v>
      </c>
      <c r="K18" s="8">
        <f t="shared" si="1"/>
        <v>57417.270000000004</v>
      </c>
      <c r="L18" s="8">
        <v>1200</v>
      </c>
      <c r="M18" s="9">
        <f t="shared" si="3"/>
        <v>58617.270000000004</v>
      </c>
      <c r="N18" s="10">
        <v>61500</v>
      </c>
      <c r="O18" s="11">
        <f t="shared" si="4"/>
        <v>5000</v>
      </c>
      <c r="P18" s="11">
        <f t="shared" si="5"/>
        <v>107.11063065171854</v>
      </c>
      <c r="Q18" s="11"/>
      <c r="R18" s="8">
        <v>70800</v>
      </c>
      <c r="S18" s="8">
        <f t="shared" si="6"/>
        <v>4300</v>
      </c>
      <c r="T18" s="9">
        <f t="shared" si="7"/>
        <v>115.1219512195122</v>
      </c>
      <c r="U18" s="8">
        <v>0</v>
      </c>
      <c r="V18" s="8">
        <f t="shared" si="8"/>
        <v>4300</v>
      </c>
    </row>
    <row r="19" ht="19.5">
      <c r="A19" s="6" t="s">
        <v>47</v>
      </c>
      <c r="B19" s="7"/>
      <c r="C19" s="8" t="s">
        <v>48</v>
      </c>
      <c r="D19" s="8">
        <v>67500</v>
      </c>
      <c r="E19" s="8">
        <v>1500</v>
      </c>
      <c r="F19" s="8">
        <v>0</v>
      </c>
      <c r="G19" s="17"/>
      <c r="H19" s="8">
        <v>54300</v>
      </c>
      <c r="I19" s="8">
        <v>161</v>
      </c>
      <c r="J19" s="8">
        <f t="shared" si="0"/>
        <v>54461</v>
      </c>
      <c r="K19" s="8">
        <f t="shared" si="1"/>
        <v>58273.270000000004</v>
      </c>
      <c r="L19" s="8">
        <v>1200</v>
      </c>
      <c r="M19" s="9">
        <f t="shared" si="3"/>
        <v>59473.270000000004</v>
      </c>
      <c r="N19" s="10">
        <v>62500</v>
      </c>
      <c r="O19" s="11">
        <f t="shared" si="4"/>
        <v>5000</v>
      </c>
      <c r="P19" s="11">
        <f t="shared" si="5"/>
        <v>107.25329126029824</v>
      </c>
      <c r="Q19" s="11"/>
      <c r="R19" s="8">
        <v>71800</v>
      </c>
      <c r="S19" s="8">
        <f t="shared" si="6"/>
        <v>4300</v>
      </c>
      <c r="T19" s="9">
        <f t="shared" si="7"/>
        <v>114.88</v>
      </c>
      <c r="U19" s="8">
        <v>0</v>
      </c>
      <c r="V19" s="8">
        <f t="shared" si="8"/>
        <v>4300</v>
      </c>
    </row>
    <row r="20" ht="19.5">
      <c r="A20" s="6" t="s">
        <v>49</v>
      </c>
      <c r="B20" s="7" t="s">
        <v>50</v>
      </c>
      <c r="C20" s="8"/>
      <c r="D20" s="8">
        <v>52000</v>
      </c>
      <c r="E20" s="8">
        <v>1500</v>
      </c>
      <c r="F20" s="8">
        <v>0</v>
      </c>
      <c r="H20" s="8">
        <v>45100</v>
      </c>
      <c r="I20" s="8">
        <v>161</v>
      </c>
      <c r="J20" s="8">
        <f t="shared" si="0"/>
        <v>45261</v>
      </c>
      <c r="K20" s="8">
        <f t="shared" si="1"/>
        <v>48429.270000000004</v>
      </c>
      <c r="L20" s="8">
        <f t="shared" si="2"/>
        <v>1200</v>
      </c>
      <c r="M20" s="9">
        <f t="shared" si="3"/>
        <v>49629.270000000004</v>
      </c>
      <c r="N20" s="10">
        <v>51900</v>
      </c>
      <c r="O20" s="11">
        <f t="shared" si="4"/>
        <v>100</v>
      </c>
      <c r="P20" s="11">
        <f t="shared" si="5"/>
        <v>107.16659573848625</v>
      </c>
      <c r="Q20" s="11"/>
      <c r="R20" s="8">
        <v>58000</v>
      </c>
      <c r="S20" s="8">
        <f t="shared" si="6"/>
        <v>6000</v>
      </c>
      <c r="T20" s="9">
        <f t="shared" si="7"/>
        <v>111.7533718689788</v>
      </c>
      <c r="U20" s="8">
        <v>3000</v>
      </c>
      <c r="V20" s="8">
        <f t="shared" si="8"/>
        <v>3000</v>
      </c>
    </row>
    <row r="21" ht="19.5">
      <c r="A21" s="6" t="s">
        <v>51</v>
      </c>
      <c r="B21" s="7" t="s">
        <v>52</v>
      </c>
      <c r="C21" s="8"/>
      <c r="D21" s="8">
        <v>57500</v>
      </c>
      <c r="E21" s="8">
        <v>1500</v>
      </c>
      <c r="F21" s="8">
        <v>0</v>
      </c>
      <c r="H21" s="8">
        <v>49400</v>
      </c>
      <c r="I21" s="8">
        <v>161</v>
      </c>
      <c r="J21" s="8">
        <f t="shared" si="0"/>
        <v>49561</v>
      </c>
      <c r="K21" s="8">
        <f t="shared" si="1"/>
        <v>53030.270000000004</v>
      </c>
      <c r="L21" s="8">
        <f t="shared" si="2"/>
        <v>1200</v>
      </c>
      <c r="M21" s="9">
        <f t="shared" si="3"/>
        <v>54230.270000000004</v>
      </c>
      <c r="N21" s="10">
        <v>56900</v>
      </c>
      <c r="O21" s="11">
        <f t="shared" si="4"/>
        <v>600</v>
      </c>
      <c r="P21" s="11">
        <f t="shared" si="5"/>
        <v>107.29720968797631</v>
      </c>
      <c r="Q21" s="11"/>
      <c r="R21" s="8">
        <v>63500</v>
      </c>
      <c r="S21" s="8">
        <f t="shared" si="6"/>
        <v>6000</v>
      </c>
      <c r="T21" s="9">
        <f t="shared" si="7"/>
        <v>111.59929701230229</v>
      </c>
      <c r="U21" s="8">
        <v>3000</v>
      </c>
      <c r="V21" s="8">
        <f t="shared" si="8"/>
        <v>3000</v>
      </c>
    </row>
    <row r="22" ht="19.5">
      <c r="A22" s="6" t="s">
        <v>53</v>
      </c>
      <c r="B22" s="7" t="s">
        <v>54</v>
      </c>
      <c r="C22" s="8" t="s">
        <v>55</v>
      </c>
      <c r="D22" s="8">
        <v>70000</v>
      </c>
      <c r="E22" s="8">
        <v>2000</v>
      </c>
      <c r="F22" s="8">
        <v>0</v>
      </c>
      <c r="H22" s="8">
        <v>60800</v>
      </c>
      <c r="I22" s="8">
        <v>200</v>
      </c>
      <c r="J22" s="8">
        <f t="shared" si="0"/>
        <v>61000</v>
      </c>
      <c r="K22" s="8">
        <f t="shared" si="1"/>
        <v>65270.000000000007</v>
      </c>
      <c r="L22" s="8">
        <f t="shared" ref="L22:L24" si="9">1500</f>
        <v>1500</v>
      </c>
      <c r="M22" s="9">
        <f t="shared" si="3"/>
        <v>66770</v>
      </c>
      <c r="N22" s="10">
        <v>69900</v>
      </c>
      <c r="O22" s="11">
        <f t="shared" si="4"/>
        <v>100</v>
      </c>
      <c r="P22" s="11">
        <f t="shared" si="5"/>
        <v>107.09361115366937</v>
      </c>
      <c r="Q22" s="11"/>
      <c r="R22" s="8">
        <v>78500</v>
      </c>
      <c r="S22" s="8">
        <f t="shared" si="6"/>
        <v>8500</v>
      </c>
      <c r="T22" s="9">
        <f t="shared" si="7"/>
        <v>112.3032904148784</v>
      </c>
      <c r="U22" s="8">
        <v>0</v>
      </c>
      <c r="V22" s="8">
        <f t="shared" si="8"/>
        <v>8500</v>
      </c>
    </row>
    <row r="23" ht="19.5">
      <c r="A23" s="6" t="s">
        <v>56</v>
      </c>
      <c r="B23" s="7" t="s">
        <v>57</v>
      </c>
      <c r="C23" s="14"/>
      <c r="D23" s="8">
        <v>96000</v>
      </c>
      <c r="E23" s="8">
        <v>2000</v>
      </c>
      <c r="F23" s="8">
        <v>0</v>
      </c>
      <c r="H23" s="8">
        <v>81600</v>
      </c>
      <c r="I23" s="8">
        <v>200</v>
      </c>
      <c r="J23" s="8">
        <f t="shared" si="0"/>
        <v>81800</v>
      </c>
      <c r="K23" s="8">
        <f t="shared" si="1"/>
        <v>87526</v>
      </c>
      <c r="L23" s="8">
        <f t="shared" si="9"/>
        <v>1500</v>
      </c>
      <c r="M23" s="9">
        <f t="shared" si="3"/>
        <v>89026</v>
      </c>
      <c r="N23" s="10">
        <v>93900</v>
      </c>
      <c r="O23" s="11">
        <f t="shared" si="4"/>
        <v>2100</v>
      </c>
      <c r="P23" s="11">
        <f t="shared" si="5"/>
        <v>107.28240751319608</v>
      </c>
      <c r="Q23" s="11"/>
      <c r="R23" s="8">
        <v>112000</v>
      </c>
      <c r="S23" s="8">
        <f t="shared" si="6"/>
        <v>16000</v>
      </c>
      <c r="T23" s="9">
        <f t="shared" si="7"/>
        <v>119.27582534611288</v>
      </c>
      <c r="U23" s="8">
        <v>5000</v>
      </c>
      <c r="V23" s="8">
        <f t="shared" si="8"/>
        <v>11000</v>
      </c>
    </row>
    <row r="24" ht="19.5">
      <c r="A24" s="6" t="s">
        <v>58</v>
      </c>
      <c r="B24" s="7" t="s">
        <v>59</v>
      </c>
      <c r="C24" s="8"/>
      <c r="D24" s="8">
        <v>99000</v>
      </c>
      <c r="E24" s="8">
        <v>2000</v>
      </c>
      <c r="F24" s="8">
        <v>0</v>
      </c>
      <c r="H24" s="8">
        <v>86800</v>
      </c>
      <c r="I24" s="8">
        <v>200</v>
      </c>
      <c r="J24" s="8">
        <f t="shared" si="0"/>
        <v>87000</v>
      </c>
      <c r="K24" s="8">
        <f t="shared" si="1"/>
        <v>93090</v>
      </c>
      <c r="L24" s="8">
        <f t="shared" si="9"/>
        <v>1500</v>
      </c>
      <c r="M24" s="9">
        <f t="shared" si="3"/>
        <v>94590</v>
      </c>
      <c r="N24" s="10">
        <v>99900</v>
      </c>
      <c r="O24" s="11">
        <f t="shared" si="4"/>
        <v>-900</v>
      </c>
      <c r="P24" s="11">
        <f t="shared" si="5"/>
        <v>107.31550112794071</v>
      </c>
      <c r="Q24" s="11"/>
      <c r="R24" s="8">
        <v>110000</v>
      </c>
      <c r="S24" s="8">
        <f t="shared" si="6"/>
        <v>11000</v>
      </c>
      <c r="T24" s="9">
        <f t="shared" si="7"/>
        <v>110.11011011011011</v>
      </c>
      <c r="U24" s="8">
        <v>0</v>
      </c>
      <c r="V24" s="8">
        <f t="shared" si="8"/>
        <v>11000</v>
      </c>
    </row>
    <row r="25" ht="19.5">
      <c r="A25" s="6" t="s">
        <v>60</v>
      </c>
      <c r="B25" s="7" t="s">
        <v>61</v>
      </c>
      <c r="C25" s="8" t="s">
        <v>62</v>
      </c>
      <c r="D25" s="8">
        <v>179000</v>
      </c>
      <c r="E25" s="8">
        <v>2000</v>
      </c>
      <c r="F25" s="8">
        <v>0</v>
      </c>
      <c r="H25" s="8">
        <v>162000</v>
      </c>
      <c r="I25" s="8">
        <v>300</v>
      </c>
      <c r="J25" s="8">
        <f t="shared" si="0"/>
        <v>162300</v>
      </c>
      <c r="K25" s="8">
        <f t="shared" si="1"/>
        <v>173661</v>
      </c>
      <c r="L25" s="8">
        <v>2000</v>
      </c>
      <c r="M25" s="9">
        <f t="shared" si="3"/>
        <v>175661</v>
      </c>
      <c r="N25" s="10">
        <v>186400</v>
      </c>
      <c r="O25" s="11">
        <f t="shared" si="4"/>
        <v>-7400</v>
      </c>
      <c r="P25" s="11">
        <f t="shared" si="5"/>
        <v>107.33555605461216</v>
      </c>
      <c r="Q25" s="11"/>
      <c r="R25" s="8">
        <v>186400</v>
      </c>
      <c r="S25" s="8">
        <f t="shared" si="6"/>
        <v>7400</v>
      </c>
      <c r="T25" s="9">
        <f t="shared" si="7"/>
        <v>100</v>
      </c>
      <c r="U25" s="8">
        <v>10000</v>
      </c>
      <c r="V25" s="8">
        <f t="shared" si="8"/>
        <v>-2600</v>
      </c>
    </row>
    <row r="26" ht="19.5">
      <c r="A26" s="6" t="s">
        <v>63</v>
      </c>
      <c r="B26" s="7" t="s">
        <v>64</v>
      </c>
      <c r="C26" s="8"/>
      <c r="D26" s="8">
        <v>145000</v>
      </c>
      <c r="E26" s="12">
        <v>2000</v>
      </c>
      <c r="F26" s="8">
        <v>6000</v>
      </c>
      <c r="G26" s="18"/>
      <c r="H26" s="8">
        <v>129500</v>
      </c>
      <c r="I26" s="8">
        <v>200</v>
      </c>
      <c r="J26" s="8">
        <f t="shared" si="0"/>
        <v>129700</v>
      </c>
      <c r="K26" s="8">
        <f t="shared" si="1"/>
        <v>138779</v>
      </c>
      <c r="L26" s="8">
        <v>2000</v>
      </c>
      <c r="M26" s="9">
        <f t="shared" si="3"/>
        <v>140779</v>
      </c>
      <c r="N26" s="10">
        <v>149000</v>
      </c>
      <c r="O26" s="11">
        <f t="shared" si="4"/>
        <v>-4000</v>
      </c>
      <c r="P26" s="11">
        <f t="shared" si="5"/>
        <v>107.36494714618206</v>
      </c>
      <c r="Q26" s="11"/>
      <c r="R26" s="8">
        <v>149000</v>
      </c>
      <c r="S26" s="8">
        <f t="shared" si="6"/>
        <v>4000</v>
      </c>
      <c r="T26" s="9">
        <f t="shared" si="7"/>
        <v>100</v>
      </c>
      <c r="U26" s="8">
        <v>10000</v>
      </c>
      <c r="V26" s="8">
        <f t="shared" si="8"/>
        <v>-6000</v>
      </c>
    </row>
    <row r="27" ht="19.5">
      <c r="A27" s="6" t="s">
        <v>65</v>
      </c>
      <c r="B27" s="7" t="s">
        <v>66</v>
      </c>
      <c r="C27" s="8"/>
      <c r="D27" s="8">
        <v>173000</v>
      </c>
      <c r="E27" s="12">
        <v>2000</v>
      </c>
      <c r="F27" s="8">
        <v>0</v>
      </c>
      <c r="G27" s="19"/>
      <c r="H27" s="8">
        <v>157300</v>
      </c>
      <c r="I27" s="8">
        <v>300</v>
      </c>
      <c r="J27" s="8">
        <f t="shared" si="0"/>
        <v>157600</v>
      </c>
      <c r="K27" s="8">
        <f t="shared" si="1"/>
        <v>168632</v>
      </c>
      <c r="L27" s="8">
        <v>2000</v>
      </c>
      <c r="M27" s="9">
        <f t="shared" si="3"/>
        <v>170632</v>
      </c>
      <c r="N27" s="10">
        <v>181000</v>
      </c>
      <c r="O27" s="11">
        <f t="shared" si="4"/>
        <v>-8000</v>
      </c>
      <c r="P27" s="11">
        <f t="shared" si="5"/>
        <v>107.33431377200057</v>
      </c>
      <c r="Q27" s="11"/>
      <c r="R27" s="8">
        <v>181000</v>
      </c>
      <c r="S27" s="8">
        <f t="shared" si="6"/>
        <v>8000</v>
      </c>
      <c r="T27" s="9">
        <f t="shared" si="7"/>
        <v>100</v>
      </c>
      <c r="U27" s="8">
        <v>10000</v>
      </c>
      <c r="V27" s="8">
        <f t="shared" si="8"/>
        <v>-2000</v>
      </c>
    </row>
    <row r="28" ht="19.5">
      <c r="A28" s="6" t="s">
        <v>67</v>
      </c>
      <c r="B28" s="7"/>
      <c r="C28" s="8" t="s">
        <v>68</v>
      </c>
      <c r="D28" s="8">
        <v>183000</v>
      </c>
      <c r="E28" s="12">
        <v>2000</v>
      </c>
      <c r="F28" s="8">
        <v>6000</v>
      </c>
      <c r="G28" s="19"/>
      <c r="H28" s="8">
        <v>159100</v>
      </c>
      <c r="I28" s="8">
        <v>300</v>
      </c>
      <c r="J28" s="8">
        <f t="shared" si="0"/>
        <v>159400</v>
      </c>
      <c r="K28" s="8">
        <f t="shared" si="1"/>
        <v>170558</v>
      </c>
      <c r="L28" s="8">
        <v>2000</v>
      </c>
      <c r="M28" s="9">
        <f t="shared" si="3"/>
        <v>172558</v>
      </c>
      <c r="N28" s="10">
        <v>183000</v>
      </c>
      <c r="O28" s="11">
        <f t="shared" si="4"/>
        <v>0</v>
      </c>
      <c r="P28" s="11">
        <f t="shared" si="5"/>
        <v>107.29487916134102</v>
      </c>
      <c r="Q28" s="11"/>
      <c r="R28" s="8">
        <v>183000</v>
      </c>
      <c r="S28" s="8">
        <f t="shared" si="6"/>
        <v>0</v>
      </c>
      <c r="T28" s="9">
        <f t="shared" si="7"/>
        <v>100</v>
      </c>
      <c r="U28" s="8">
        <v>0</v>
      </c>
      <c r="V28" s="8">
        <f t="shared" si="8"/>
        <v>0</v>
      </c>
    </row>
    <row r="29" ht="19.5">
      <c r="A29" s="6" t="s">
        <v>69</v>
      </c>
      <c r="B29" s="7"/>
      <c r="C29" s="8"/>
      <c r="D29" s="8"/>
      <c r="E29" s="12"/>
      <c r="F29" s="20"/>
    </row>
    <row r="30" ht="19.5">
      <c r="A30" s="1" t="s">
        <v>70</v>
      </c>
      <c r="B30" s="3" t="s">
        <v>71</v>
      </c>
      <c r="C30" s="3" t="s">
        <v>72</v>
      </c>
      <c r="D30" s="3" t="s">
        <v>73</v>
      </c>
      <c r="E30" s="20"/>
      <c r="F30" s="12"/>
    </row>
    <row r="31" ht="19.5">
      <c r="A31" s="21" t="s">
        <v>74</v>
      </c>
      <c r="B31" s="4">
        <v>1900</v>
      </c>
      <c r="C31" s="4">
        <v>2900</v>
      </c>
      <c r="D31" s="4">
        <v>3900</v>
      </c>
      <c r="E31" s="20"/>
      <c r="F31" s="12"/>
    </row>
    <row r="32" ht="19.5">
      <c r="A32" s="21" t="s">
        <v>75</v>
      </c>
      <c r="B32" s="4">
        <v>2500</v>
      </c>
      <c r="C32" s="4">
        <v>3500</v>
      </c>
      <c r="D32" s="22">
        <v>4500</v>
      </c>
      <c r="E32" s="20"/>
      <c r="F32" s="12"/>
    </row>
    <row r="33" ht="19.5">
      <c r="A33" s="21" t="s">
        <v>76</v>
      </c>
      <c r="B33" s="4">
        <v>3500</v>
      </c>
      <c r="C33" s="4">
        <v>4500</v>
      </c>
      <c r="D33" s="22">
        <v>5500</v>
      </c>
      <c r="E33" s="20"/>
      <c r="F33" s="1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Wanchai Liengtirapha</dc:creator>
  <cp:revision>2</cp:revision>
  <dcterms:created xsi:type="dcterms:W3CDTF">2024-11-19T10:48:17Z</dcterms:created>
  <dcterms:modified xsi:type="dcterms:W3CDTF">2024-11-20T05:35:17Z</dcterms:modified>
</cp:coreProperties>
</file>