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proj\code\流量表处理\"/>
    </mc:Choice>
  </mc:AlternateContent>
  <xr:revisionPtr revIDLastSave="0" documentId="13_ncr:1_{075EFAB8-F5EF-4C18-A234-60C33099A65E}" xr6:coauthVersionLast="47" xr6:coauthVersionMax="47" xr10:uidLastSave="{00000000-0000-0000-0000-000000000000}"/>
  <bookViews>
    <workbookView xWindow="9270" yWindow="1790" windowWidth="13160" windowHeight="12020" firstSheet="2" activeTab="5" xr2:uid="{00000000-000D-0000-FFFF-FFFF00000000}"/>
  </bookViews>
  <sheets>
    <sheet name="24.1.28" sheetId="1" r:id="rId1"/>
    <sheet name="模板" sheetId="2" r:id="rId2"/>
    <sheet name="24.1.29" sheetId="3" r:id="rId3"/>
    <sheet name="24.1.30" sheetId="4" r:id="rId4"/>
    <sheet name="24.2.1" sheetId="5" r:id="rId5"/>
    <sheet name="24.2.2" sheetId="6" r:id="rId6"/>
    <sheet name="24.2.5" sheetId="7" r:id="rId7"/>
    <sheet name="24.2.4" sheetId="8" r:id="rId8"/>
    <sheet name="24.2.3" sheetId="9" r:id="rId9"/>
    <sheet name="24.1.31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0" l="1"/>
  <c r="G29" i="10"/>
  <c r="E29" i="10"/>
  <c r="D29" i="10"/>
  <c r="C29" i="10"/>
  <c r="K29" i="10" s="1"/>
  <c r="L29" i="10" s="1"/>
  <c r="B29" i="10"/>
  <c r="M28" i="10"/>
  <c r="N28" i="10" s="1"/>
  <c r="K28" i="10"/>
  <c r="L28" i="10" s="1"/>
  <c r="F28" i="10"/>
  <c r="M27" i="10"/>
  <c r="N27" i="10" s="1"/>
  <c r="K27" i="10"/>
  <c r="L27" i="10" s="1"/>
  <c r="F27" i="10"/>
  <c r="M26" i="10"/>
  <c r="N26" i="10" s="1"/>
  <c r="K26" i="10"/>
  <c r="L26" i="10" s="1"/>
  <c r="F26" i="10"/>
  <c r="N25" i="10"/>
  <c r="M25" i="10"/>
  <c r="K25" i="10"/>
  <c r="L25" i="10" s="1"/>
  <c r="F25" i="10"/>
  <c r="M24" i="10"/>
  <c r="N24" i="10" s="1"/>
  <c r="K24" i="10"/>
  <c r="L24" i="10" s="1"/>
  <c r="F24" i="10"/>
  <c r="N23" i="10"/>
  <c r="M23" i="10"/>
  <c r="K23" i="10"/>
  <c r="L23" i="10" s="1"/>
  <c r="F23" i="10"/>
  <c r="M22" i="10"/>
  <c r="N22" i="10" s="1"/>
  <c r="K22" i="10"/>
  <c r="L22" i="10" s="1"/>
  <c r="F22" i="10"/>
  <c r="M21" i="10"/>
  <c r="N21" i="10" s="1"/>
  <c r="K21" i="10"/>
  <c r="L21" i="10" s="1"/>
  <c r="F21" i="10"/>
  <c r="M20" i="10"/>
  <c r="N20" i="10" s="1"/>
  <c r="K20" i="10"/>
  <c r="L20" i="10" s="1"/>
  <c r="F20" i="10"/>
  <c r="M19" i="10"/>
  <c r="N19" i="10" s="1"/>
  <c r="L19" i="10"/>
  <c r="K19" i="10"/>
  <c r="F19" i="10"/>
  <c r="N18" i="10"/>
  <c r="M18" i="10"/>
  <c r="K18" i="10"/>
  <c r="L18" i="10" s="1"/>
  <c r="F18" i="10"/>
  <c r="M17" i="10"/>
  <c r="N17" i="10" s="1"/>
  <c r="L17" i="10"/>
  <c r="K17" i="10"/>
  <c r="F17" i="10"/>
  <c r="M16" i="10"/>
  <c r="N16" i="10" s="1"/>
  <c r="L16" i="10"/>
  <c r="K16" i="10"/>
  <c r="F16" i="10"/>
  <c r="M15" i="10"/>
  <c r="N15" i="10" s="1"/>
  <c r="L15" i="10"/>
  <c r="K15" i="10"/>
  <c r="F15" i="10"/>
  <c r="M14" i="10"/>
  <c r="N14" i="10" s="1"/>
  <c r="K14" i="10"/>
  <c r="L14" i="10" s="1"/>
  <c r="F14" i="10"/>
  <c r="M13" i="10"/>
  <c r="N13" i="10" s="1"/>
  <c r="K13" i="10"/>
  <c r="L13" i="10" s="1"/>
  <c r="F13" i="10"/>
  <c r="M12" i="10"/>
  <c r="N12" i="10" s="1"/>
  <c r="L12" i="10"/>
  <c r="K12" i="10"/>
  <c r="F12" i="10"/>
  <c r="N11" i="10"/>
  <c r="M11" i="10"/>
  <c r="K11" i="10"/>
  <c r="L11" i="10" s="1"/>
  <c r="F11" i="10"/>
  <c r="M10" i="10"/>
  <c r="N10" i="10" s="1"/>
  <c r="K10" i="10"/>
  <c r="L10" i="10" s="1"/>
  <c r="F10" i="10"/>
  <c r="N9" i="10"/>
  <c r="M9" i="10"/>
  <c r="K9" i="10"/>
  <c r="L9" i="10" s="1"/>
  <c r="F9" i="10"/>
  <c r="N8" i="10"/>
  <c r="M8" i="10"/>
  <c r="K8" i="10"/>
  <c r="L8" i="10" s="1"/>
  <c r="F8" i="10"/>
  <c r="N7" i="10"/>
  <c r="M7" i="10"/>
  <c r="K7" i="10"/>
  <c r="L7" i="10" s="1"/>
  <c r="F7" i="10"/>
  <c r="M6" i="10"/>
  <c r="N6" i="10" s="1"/>
  <c r="K6" i="10"/>
  <c r="L6" i="10" s="1"/>
  <c r="F6" i="10"/>
  <c r="M5" i="10"/>
  <c r="M29" i="10" s="1"/>
  <c r="L5" i="10"/>
  <c r="K5" i="10"/>
  <c r="F5" i="10"/>
  <c r="H29" i="9"/>
  <c r="G29" i="9"/>
  <c r="E29" i="9"/>
  <c r="D29" i="9"/>
  <c r="C29" i="9"/>
  <c r="K29" i="9" s="1"/>
  <c r="L29" i="9" s="1"/>
  <c r="B29" i="9"/>
  <c r="N28" i="9"/>
  <c r="M28" i="9"/>
  <c r="K28" i="9"/>
  <c r="L28" i="9" s="1"/>
  <c r="F28" i="9"/>
  <c r="N27" i="9"/>
  <c r="M27" i="9"/>
  <c r="K27" i="9"/>
  <c r="L27" i="9" s="1"/>
  <c r="F27" i="9"/>
  <c r="N26" i="9"/>
  <c r="M26" i="9"/>
  <c r="L26" i="9"/>
  <c r="K26" i="9"/>
  <c r="F26" i="9"/>
  <c r="M25" i="9"/>
  <c r="N25" i="9" s="1"/>
  <c r="L25" i="9"/>
  <c r="K25" i="9"/>
  <c r="F25" i="9"/>
  <c r="M24" i="9"/>
  <c r="N24" i="9" s="1"/>
  <c r="L24" i="9"/>
  <c r="K24" i="9"/>
  <c r="F24" i="9"/>
  <c r="M23" i="9"/>
  <c r="N23" i="9" s="1"/>
  <c r="K23" i="9"/>
  <c r="L23" i="9" s="1"/>
  <c r="F23" i="9"/>
  <c r="M22" i="9"/>
  <c r="N22" i="9" s="1"/>
  <c r="K22" i="9"/>
  <c r="L22" i="9" s="1"/>
  <c r="F22" i="9"/>
  <c r="N21" i="9"/>
  <c r="M21" i="9"/>
  <c r="K21" i="9"/>
  <c r="L21" i="9" s="1"/>
  <c r="F21" i="9"/>
  <c r="M20" i="9"/>
  <c r="N20" i="9" s="1"/>
  <c r="K20" i="9"/>
  <c r="L20" i="9" s="1"/>
  <c r="F20" i="9"/>
  <c r="M19" i="9"/>
  <c r="N19" i="9" s="1"/>
  <c r="K19" i="9"/>
  <c r="L19" i="9" s="1"/>
  <c r="F19" i="9"/>
  <c r="M18" i="9"/>
  <c r="N18" i="9" s="1"/>
  <c r="L18" i="9"/>
  <c r="K18" i="9"/>
  <c r="F18" i="9"/>
  <c r="M17" i="9"/>
  <c r="N17" i="9" s="1"/>
  <c r="L17" i="9"/>
  <c r="K17" i="9"/>
  <c r="F17" i="9"/>
  <c r="N16" i="9"/>
  <c r="M16" i="9"/>
  <c r="K16" i="9"/>
  <c r="L16" i="9" s="1"/>
  <c r="F16" i="9"/>
  <c r="M15" i="9"/>
  <c r="N15" i="9" s="1"/>
  <c r="K15" i="9"/>
  <c r="L15" i="9" s="1"/>
  <c r="F15" i="9"/>
  <c r="N14" i="9"/>
  <c r="M14" i="9"/>
  <c r="K14" i="9"/>
  <c r="L14" i="9" s="1"/>
  <c r="F14" i="9"/>
  <c r="N13" i="9"/>
  <c r="M13" i="9"/>
  <c r="K13" i="9"/>
  <c r="L13" i="9" s="1"/>
  <c r="F13" i="9"/>
  <c r="M12" i="9"/>
  <c r="N12" i="9" s="1"/>
  <c r="K12" i="9"/>
  <c r="L12" i="9" s="1"/>
  <c r="F12" i="9"/>
  <c r="M11" i="9"/>
  <c r="N11" i="9" s="1"/>
  <c r="K11" i="9"/>
  <c r="L11" i="9" s="1"/>
  <c r="F11" i="9"/>
  <c r="M10" i="9"/>
  <c r="N10" i="9" s="1"/>
  <c r="L10" i="9"/>
  <c r="K10" i="9"/>
  <c r="F10" i="9"/>
  <c r="M9" i="9"/>
  <c r="N9" i="9" s="1"/>
  <c r="K9" i="9"/>
  <c r="L9" i="9" s="1"/>
  <c r="F9" i="9"/>
  <c r="M8" i="9"/>
  <c r="N8" i="9" s="1"/>
  <c r="L8" i="9"/>
  <c r="K8" i="9"/>
  <c r="F8" i="9"/>
  <c r="N7" i="9"/>
  <c r="M7" i="9"/>
  <c r="K7" i="9"/>
  <c r="L7" i="9" s="1"/>
  <c r="F7" i="9"/>
  <c r="M6" i="9"/>
  <c r="N6" i="9" s="1"/>
  <c r="K6" i="9"/>
  <c r="L6" i="9" s="1"/>
  <c r="F6" i="9"/>
  <c r="F29" i="9" s="1"/>
  <c r="N5" i="9"/>
  <c r="M5" i="9"/>
  <c r="M29" i="9" s="1"/>
  <c r="K5" i="9"/>
  <c r="L5" i="9" s="1"/>
  <c r="F5" i="9"/>
  <c r="K29" i="8"/>
  <c r="L29" i="8" s="1"/>
  <c r="H29" i="8"/>
  <c r="G29" i="8"/>
  <c r="E29" i="8"/>
  <c r="D29" i="8"/>
  <c r="C29" i="8"/>
  <c r="B29" i="8"/>
  <c r="M28" i="8"/>
  <c r="N28" i="8" s="1"/>
  <c r="L28" i="8"/>
  <c r="K28" i="8"/>
  <c r="F28" i="8"/>
  <c r="M27" i="8"/>
  <c r="N27" i="8" s="1"/>
  <c r="K27" i="8"/>
  <c r="L27" i="8" s="1"/>
  <c r="F27" i="8"/>
  <c r="M26" i="8"/>
  <c r="N26" i="8" s="1"/>
  <c r="L26" i="8"/>
  <c r="K26" i="8"/>
  <c r="F26" i="8"/>
  <c r="N25" i="8"/>
  <c r="M25" i="8"/>
  <c r="K25" i="8"/>
  <c r="L25" i="8" s="1"/>
  <c r="F25" i="8"/>
  <c r="M24" i="8"/>
  <c r="N24" i="8" s="1"/>
  <c r="L24" i="8"/>
  <c r="K24" i="8"/>
  <c r="F24" i="8"/>
  <c r="N23" i="8"/>
  <c r="M23" i="8"/>
  <c r="K23" i="8"/>
  <c r="L23" i="8" s="1"/>
  <c r="F23" i="8"/>
  <c r="N22" i="8"/>
  <c r="M22" i="8"/>
  <c r="K22" i="8"/>
  <c r="L22" i="8" s="1"/>
  <c r="F22" i="8"/>
  <c r="N21" i="8"/>
  <c r="M21" i="8"/>
  <c r="K21" i="8"/>
  <c r="L21" i="8" s="1"/>
  <c r="F21" i="8"/>
  <c r="N20" i="8"/>
  <c r="M20" i="8"/>
  <c r="K20" i="8"/>
  <c r="L20" i="8" s="1"/>
  <c r="F20" i="8"/>
  <c r="M19" i="8"/>
  <c r="N19" i="8" s="1"/>
  <c r="L19" i="8"/>
  <c r="K19" i="8"/>
  <c r="F19" i="8"/>
  <c r="M18" i="8"/>
  <c r="N18" i="8" s="1"/>
  <c r="K18" i="8"/>
  <c r="L18" i="8" s="1"/>
  <c r="F18" i="8"/>
  <c r="M17" i="8"/>
  <c r="N17" i="8" s="1"/>
  <c r="L17" i="8"/>
  <c r="K17" i="8"/>
  <c r="F17" i="8"/>
  <c r="N16" i="8"/>
  <c r="M16" i="8"/>
  <c r="K16" i="8"/>
  <c r="L16" i="8" s="1"/>
  <c r="F16" i="8"/>
  <c r="N15" i="8"/>
  <c r="M15" i="8"/>
  <c r="L15" i="8"/>
  <c r="K15" i="8"/>
  <c r="F15" i="8"/>
  <c r="M14" i="8"/>
  <c r="N14" i="8" s="1"/>
  <c r="K14" i="8"/>
  <c r="L14" i="8" s="1"/>
  <c r="F14" i="8"/>
  <c r="M13" i="8"/>
  <c r="N13" i="8" s="1"/>
  <c r="L13" i="8"/>
  <c r="K13" i="8"/>
  <c r="F13" i="8"/>
  <c r="M12" i="8"/>
  <c r="N12" i="8" s="1"/>
  <c r="L12" i="8"/>
  <c r="K12" i="8"/>
  <c r="F12" i="8"/>
  <c r="M11" i="8"/>
  <c r="N11" i="8" s="1"/>
  <c r="L11" i="8"/>
  <c r="K11" i="8"/>
  <c r="F11" i="8"/>
  <c r="M10" i="8"/>
  <c r="N10" i="8" s="1"/>
  <c r="L10" i="8"/>
  <c r="K10" i="8"/>
  <c r="F10" i="8"/>
  <c r="N9" i="8"/>
  <c r="M9" i="8"/>
  <c r="M29" i="8" s="1"/>
  <c r="K9" i="8"/>
  <c r="L9" i="8" s="1"/>
  <c r="F9" i="8"/>
  <c r="M8" i="8"/>
  <c r="N8" i="8" s="1"/>
  <c r="K8" i="8"/>
  <c r="L8" i="8" s="1"/>
  <c r="F8" i="8"/>
  <c r="N7" i="8"/>
  <c r="M7" i="8"/>
  <c r="K7" i="8"/>
  <c r="L7" i="8" s="1"/>
  <c r="F7" i="8"/>
  <c r="N6" i="8"/>
  <c r="M6" i="8"/>
  <c r="K6" i="8"/>
  <c r="L6" i="8" s="1"/>
  <c r="F6" i="8"/>
  <c r="N5" i="8"/>
  <c r="M5" i="8"/>
  <c r="K5" i="8"/>
  <c r="L5" i="8" s="1"/>
  <c r="F5" i="8"/>
  <c r="H29" i="7"/>
  <c r="G29" i="7"/>
  <c r="E29" i="7"/>
  <c r="D29" i="7"/>
  <c r="C29" i="7"/>
  <c r="K29" i="7" s="1"/>
  <c r="L29" i="7" s="1"/>
  <c r="B29" i="7"/>
  <c r="N28" i="7"/>
  <c r="M28" i="7"/>
  <c r="K28" i="7"/>
  <c r="L28" i="7" s="1"/>
  <c r="F28" i="7"/>
  <c r="M27" i="7"/>
  <c r="N27" i="7" s="1"/>
  <c r="K27" i="7"/>
  <c r="L27" i="7" s="1"/>
  <c r="F27" i="7"/>
  <c r="M26" i="7"/>
  <c r="N26" i="7" s="1"/>
  <c r="L26" i="7"/>
  <c r="K26" i="7"/>
  <c r="F26" i="7"/>
  <c r="M25" i="7"/>
  <c r="N25" i="7" s="1"/>
  <c r="K25" i="7"/>
  <c r="L25" i="7" s="1"/>
  <c r="F25" i="7"/>
  <c r="N24" i="7"/>
  <c r="M24" i="7"/>
  <c r="L24" i="7"/>
  <c r="K24" i="7"/>
  <c r="F24" i="7"/>
  <c r="N23" i="7"/>
  <c r="M23" i="7"/>
  <c r="K23" i="7"/>
  <c r="L23" i="7" s="1"/>
  <c r="F23" i="7"/>
  <c r="M22" i="7"/>
  <c r="N22" i="7" s="1"/>
  <c r="L22" i="7"/>
  <c r="K22" i="7"/>
  <c r="F22" i="7"/>
  <c r="M21" i="7"/>
  <c r="N21" i="7" s="1"/>
  <c r="K21" i="7"/>
  <c r="L21" i="7" s="1"/>
  <c r="F21" i="7"/>
  <c r="M20" i="7"/>
  <c r="N20" i="7" s="1"/>
  <c r="L20" i="7"/>
  <c r="K20" i="7"/>
  <c r="F20" i="7"/>
  <c r="N19" i="7"/>
  <c r="M19" i="7"/>
  <c r="K19" i="7"/>
  <c r="L19" i="7" s="1"/>
  <c r="F19" i="7"/>
  <c r="M18" i="7"/>
  <c r="N18" i="7" s="1"/>
  <c r="L18" i="7"/>
  <c r="K18" i="7"/>
  <c r="F18" i="7"/>
  <c r="M17" i="7"/>
  <c r="N17" i="7" s="1"/>
  <c r="K17" i="7"/>
  <c r="L17" i="7" s="1"/>
  <c r="F17" i="7"/>
  <c r="N16" i="7"/>
  <c r="M16" i="7"/>
  <c r="K16" i="7"/>
  <c r="L16" i="7" s="1"/>
  <c r="F16" i="7"/>
  <c r="M15" i="7"/>
  <c r="N15" i="7" s="1"/>
  <c r="K15" i="7"/>
  <c r="L15" i="7" s="1"/>
  <c r="F15" i="7"/>
  <c r="N14" i="7"/>
  <c r="M14" i="7"/>
  <c r="K14" i="7"/>
  <c r="L14" i="7" s="1"/>
  <c r="F14" i="7"/>
  <c r="M13" i="7"/>
  <c r="N13" i="7" s="1"/>
  <c r="K13" i="7"/>
  <c r="L13" i="7" s="1"/>
  <c r="F13" i="7"/>
  <c r="N12" i="7"/>
  <c r="M12" i="7"/>
  <c r="K12" i="7"/>
  <c r="L12" i="7" s="1"/>
  <c r="F12" i="7"/>
  <c r="M11" i="7"/>
  <c r="N11" i="7" s="1"/>
  <c r="K11" i="7"/>
  <c r="L11" i="7" s="1"/>
  <c r="F11" i="7"/>
  <c r="M10" i="7"/>
  <c r="N10" i="7" s="1"/>
  <c r="K10" i="7"/>
  <c r="L10" i="7" s="1"/>
  <c r="F10" i="7"/>
  <c r="M9" i="7"/>
  <c r="N9" i="7" s="1"/>
  <c r="K9" i="7"/>
  <c r="L9" i="7" s="1"/>
  <c r="F9" i="7"/>
  <c r="N8" i="7"/>
  <c r="M8" i="7"/>
  <c r="L8" i="7"/>
  <c r="K8" i="7"/>
  <c r="F8" i="7"/>
  <c r="N7" i="7"/>
  <c r="M7" i="7"/>
  <c r="K7" i="7"/>
  <c r="L7" i="7" s="1"/>
  <c r="F7" i="7"/>
  <c r="F29" i="7" s="1"/>
  <c r="M6" i="7"/>
  <c r="N6" i="7" s="1"/>
  <c r="L6" i="7"/>
  <c r="K6" i="7"/>
  <c r="F6" i="7"/>
  <c r="M5" i="7"/>
  <c r="M29" i="7" s="1"/>
  <c r="L5" i="7"/>
  <c r="K5" i="7"/>
  <c r="F5" i="7"/>
  <c r="H29" i="6"/>
  <c r="G29" i="6"/>
  <c r="E29" i="6"/>
  <c r="C29" i="6"/>
  <c r="K29" i="6" s="1"/>
  <c r="L29" i="6" s="1"/>
  <c r="M28" i="6"/>
  <c r="N28" i="6" s="1"/>
  <c r="L28" i="6"/>
  <c r="K28" i="6"/>
  <c r="F28" i="6"/>
  <c r="N27" i="6"/>
  <c r="M27" i="6"/>
  <c r="K27" i="6"/>
  <c r="L27" i="6" s="1"/>
  <c r="F27" i="6"/>
  <c r="M26" i="6"/>
  <c r="N26" i="6" s="1"/>
  <c r="L26" i="6"/>
  <c r="K26" i="6"/>
  <c r="F26" i="6"/>
  <c r="N25" i="6"/>
  <c r="M25" i="6"/>
  <c r="K25" i="6"/>
  <c r="L25" i="6" s="1"/>
  <c r="F25" i="6"/>
  <c r="N24" i="6"/>
  <c r="M24" i="6"/>
  <c r="K24" i="6"/>
  <c r="L24" i="6" s="1"/>
  <c r="F24" i="6"/>
  <c r="N23" i="6"/>
  <c r="M23" i="6"/>
  <c r="K23" i="6"/>
  <c r="L23" i="6" s="1"/>
  <c r="F23" i="6"/>
  <c r="N22" i="6"/>
  <c r="M22" i="6"/>
  <c r="K22" i="6"/>
  <c r="L22" i="6" s="1"/>
  <c r="F22" i="6"/>
  <c r="M21" i="6"/>
  <c r="N21" i="6" s="1"/>
  <c r="L21" i="6"/>
  <c r="K21" i="6"/>
  <c r="F21" i="6"/>
  <c r="M20" i="6"/>
  <c r="N20" i="6" s="1"/>
  <c r="L20" i="6"/>
  <c r="K20" i="6"/>
  <c r="F20" i="6"/>
  <c r="M19" i="6"/>
  <c r="N19" i="6" s="1"/>
  <c r="L19" i="6"/>
  <c r="K19" i="6"/>
  <c r="F19" i="6"/>
  <c r="M18" i="6"/>
  <c r="N18" i="6" s="1"/>
  <c r="K18" i="6"/>
  <c r="L18" i="6" s="1"/>
  <c r="F18" i="6"/>
  <c r="M17" i="6"/>
  <c r="N17" i="6" s="1"/>
  <c r="K17" i="6"/>
  <c r="L17" i="6" s="1"/>
  <c r="F17" i="6"/>
  <c r="M16" i="6"/>
  <c r="N16" i="6" s="1"/>
  <c r="K16" i="6"/>
  <c r="L16" i="6" s="1"/>
  <c r="F16" i="6"/>
  <c r="M15" i="6"/>
  <c r="N15" i="6" s="1"/>
  <c r="L15" i="6"/>
  <c r="K15" i="6"/>
  <c r="F15" i="6"/>
  <c r="M14" i="6"/>
  <c r="N14" i="6" s="1"/>
  <c r="K14" i="6"/>
  <c r="L14" i="6" s="1"/>
  <c r="F14" i="6"/>
  <c r="M13" i="6"/>
  <c r="N13" i="6" s="1"/>
  <c r="L13" i="6"/>
  <c r="K13" i="6"/>
  <c r="F13" i="6"/>
  <c r="M12" i="6"/>
  <c r="N12" i="6" s="1"/>
  <c r="L12" i="6"/>
  <c r="K12" i="6"/>
  <c r="F12" i="6"/>
  <c r="N11" i="6"/>
  <c r="M11" i="6"/>
  <c r="K11" i="6"/>
  <c r="L11" i="6" s="1"/>
  <c r="F11" i="6"/>
  <c r="M10" i="6"/>
  <c r="N10" i="6" s="1"/>
  <c r="K10" i="6"/>
  <c r="L10" i="6" s="1"/>
  <c r="F10" i="6"/>
  <c r="N9" i="6"/>
  <c r="M9" i="6"/>
  <c r="K9" i="6"/>
  <c r="L9" i="6" s="1"/>
  <c r="F9" i="6"/>
  <c r="N8" i="6"/>
  <c r="M8" i="6"/>
  <c r="K8" i="6"/>
  <c r="L8" i="6" s="1"/>
  <c r="F8" i="6"/>
  <c r="M7" i="6"/>
  <c r="N7" i="6" s="1"/>
  <c r="K7" i="6"/>
  <c r="L7" i="6" s="1"/>
  <c r="F7" i="6"/>
  <c r="F29" i="6" s="1"/>
  <c r="M6" i="6"/>
  <c r="M29" i="6" s="1"/>
  <c r="K6" i="6"/>
  <c r="L6" i="6" s="1"/>
  <c r="F6" i="6"/>
  <c r="M5" i="6"/>
  <c r="N5" i="6" s="1"/>
  <c r="L5" i="6"/>
  <c r="K5" i="6"/>
  <c r="F5" i="6"/>
  <c r="K29" i="5"/>
  <c r="L29" i="5" s="1"/>
  <c r="H29" i="5"/>
  <c r="G29" i="5"/>
  <c r="E29" i="5"/>
  <c r="C29" i="5"/>
  <c r="M28" i="5"/>
  <c r="N28" i="5" s="1"/>
  <c r="L28" i="5"/>
  <c r="K28" i="5"/>
  <c r="F28" i="5"/>
  <c r="M27" i="5"/>
  <c r="N27" i="5" s="1"/>
  <c r="L27" i="5"/>
  <c r="K27" i="5"/>
  <c r="F27" i="5"/>
  <c r="N26" i="5"/>
  <c r="M26" i="5"/>
  <c r="K26" i="5"/>
  <c r="L26" i="5" s="1"/>
  <c r="F26" i="5"/>
  <c r="M25" i="5"/>
  <c r="N25" i="5" s="1"/>
  <c r="K25" i="5"/>
  <c r="L25" i="5" s="1"/>
  <c r="F25" i="5"/>
  <c r="N24" i="5"/>
  <c r="M24" i="5"/>
  <c r="K24" i="5"/>
  <c r="L24" i="5" s="1"/>
  <c r="F24" i="5"/>
  <c r="N23" i="5"/>
  <c r="M23" i="5"/>
  <c r="K23" i="5"/>
  <c r="L23" i="5" s="1"/>
  <c r="F23" i="5"/>
  <c r="N22" i="5"/>
  <c r="M22" i="5"/>
  <c r="K22" i="5"/>
  <c r="L22" i="5" s="1"/>
  <c r="F22" i="5"/>
  <c r="M21" i="5"/>
  <c r="N21" i="5" s="1"/>
  <c r="K21" i="5"/>
  <c r="L21" i="5" s="1"/>
  <c r="F21" i="5"/>
  <c r="M20" i="5"/>
  <c r="N20" i="5" s="1"/>
  <c r="K20" i="5"/>
  <c r="L20" i="5" s="1"/>
  <c r="F20" i="5"/>
  <c r="M19" i="5"/>
  <c r="N19" i="5" s="1"/>
  <c r="K19" i="5"/>
  <c r="L19" i="5" s="1"/>
  <c r="F19" i="5"/>
  <c r="M18" i="5"/>
  <c r="N18" i="5" s="1"/>
  <c r="L18" i="5"/>
  <c r="K18" i="5"/>
  <c r="F18" i="5"/>
  <c r="N17" i="5"/>
  <c r="M17" i="5"/>
  <c r="K17" i="5"/>
  <c r="L17" i="5" s="1"/>
  <c r="F17" i="5"/>
  <c r="N16" i="5"/>
  <c r="M16" i="5"/>
  <c r="L16" i="5"/>
  <c r="K16" i="5"/>
  <c r="F16" i="5"/>
  <c r="M15" i="5"/>
  <c r="N15" i="5" s="1"/>
  <c r="L15" i="5"/>
  <c r="K15" i="5"/>
  <c r="F15" i="5"/>
  <c r="M14" i="5"/>
  <c r="N14" i="5" s="1"/>
  <c r="L14" i="5"/>
  <c r="K14" i="5"/>
  <c r="F14" i="5"/>
  <c r="M13" i="5"/>
  <c r="N13" i="5" s="1"/>
  <c r="L13" i="5"/>
  <c r="K13" i="5"/>
  <c r="F13" i="5"/>
  <c r="M12" i="5"/>
  <c r="N12" i="5" s="1"/>
  <c r="K12" i="5"/>
  <c r="L12" i="5" s="1"/>
  <c r="F12" i="5"/>
  <c r="M11" i="5"/>
  <c r="N11" i="5" s="1"/>
  <c r="L11" i="5"/>
  <c r="K11" i="5"/>
  <c r="F11" i="5"/>
  <c r="N10" i="5"/>
  <c r="M10" i="5"/>
  <c r="K10" i="5"/>
  <c r="L10" i="5" s="1"/>
  <c r="F10" i="5"/>
  <c r="M9" i="5"/>
  <c r="N9" i="5" s="1"/>
  <c r="L9" i="5"/>
  <c r="K9" i="5"/>
  <c r="F9" i="5"/>
  <c r="N8" i="5"/>
  <c r="M8" i="5"/>
  <c r="K8" i="5"/>
  <c r="L8" i="5" s="1"/>
  <c r="F8" i="5"/>
  <c r="F29" i="5" s="1"/>
  <c r="M7" i="5"/>
  <c r="N7" i="5" s="1"/>
  <c r="L7" i="5"/>
  <c r="K7" i="5"/>
  <c r="F7" i="5"/>
  <c r="N6" i="5"/>
  <c r="M6" i="5"/>
  <c r="K6" i="5"/>
  <c r="L6" i="5" s="1"/>
  <c r="F6" i="5"/>
  <c r="M5" i="5"/>
  <c r="N5" i="5" s="1"/>
  <c r="K5" i="5"/>
  <c r="L5" i="5" s="1"/>
  <c r="F5" i="5"/>
  <c r="K29" i="4"/>
  <c r="H29" i="4"/>
  <c r="G29" i="4"/>
  <c r="L29" i="4" s="1"/>
  <c r="E29" i="4"/>
  <c r="C29" i="4"/>
  <c r="M28" i="4"/>
  <c r="N28" i="4" s="1"/>
  <c r="L28" i="4"/>
  <c r="K28" i="4"/>
  <c r="F28" i="4"/>
  <c r="M27" i="4"/>
  <c r="N27" i="4" s="1"/>
  <c r="K27" i="4"/>
  <c r="L27" i="4" s="1"/>
  <c r="F27" i="4"/>
  <c r="M26" i="4"/>
  <c r="N26" i="4" s="1"/>
  <c r="L26" i="4"/>
  <c r="K26" i="4"/>
  <c r="F26" i="4"/>
  <c r="M25" i="4"/>
  <c r="N25" i="4" s="1"/>
  <c r="K25" i="4"/>
  <c r="L25" i="4" s="1"/>
  <c r="F25" i="4"/>
  <c r="M24" i="4"/>
  <c r="N24" i="4" s="1"/>
  <c r="L24" i="4"/>
  <c r="K24" i="4"/>
  <c r="F24" i="4"/>
  <c r="M23" i="4"/>
  <c r="N23" i="4" s="1"/>
  <c r="L23" i="4"/>
  <c r="K23" i="4"/>
  <c r="F23" i="4"/>
  <c r="M22" i="4"/>
  <c r="N22" i="4" s="1"/>
  <c r="L22" i="4"/>
  <c r="K22" i="4"/>
  <c r="F22" i="4"/>
  <c r="N21" i="4"/>
  <c r="M21" i="4"/>
  <c r="L21" i="4"/>
  <c r="K21" i="4"/>
  <c r="F21" i="4"/>
  <c r="M20" i="4"/>
  <c r="N20" i="4" s="1"/>
  <c r="K20" i="4"/>
  <c r="L20" i="4" s="1"/>
  <c r="F20" i="4"/>
  <c r="N19" i="4"/>
  <c r="M19" i="4"/>
  <c r="K19" i="4"/>
  <c r="L19" i="4" s="1"/>
  <c r="F19" i="4"/>
  <c r="M18" i="4"/>
  <c r="N18" i="4" s="1"/>
  <c r="K18" i="4"/>
  <c r="L18" i="4" s="1"/>
  <c r="F18" i="4"/>
  <c r="N17" i="4"/>
  <c r="M17" i="4"/>
  <c r="L17" i="4"/>
  <c r="K17" i="4"/>
  <c r="F17" i="4"/>
  <c r="M16" i="4"/>
  <c r="N16" i="4" s="1"/>
  <c r="K16" i="4"/>
  <c r="L16" i="4" s="1"/>
  <c r="F16" i="4"/>
  <c r="M15" i="4"/>
  <c r="N15" i="4" s="1"/>
  <c r="L15" i="4"/>
  <c r="K15" i="4"/>
  <c r="F15" i="4"/>
  <c r="M14" i="4"/>
  <c r="N14" i="4" s="1"/>
  <c r="L14" i="4"/>
  <c r="K14" i="4"/>
  <c r="F14" i="4"/>
  <c r="M13" i="4"/>
  <c r="N13" i="4" s="1"/>
  <c r="L13" i="4"/>
  <c r="K13" i="4"/>
  <c r="F13" i="4"/>
  <c r="M12" i="4"/>
  <c r="N12" i="4" s="1"/>
  <c r="L12" i="4"/>
  <c r="K12" i="4"/>
  <c r="F12" i="4"/>
  <c r="M11" i="4"/>
  <c r="N11" i="4" s="1"/>
  <c r="L11" i="4"/>
  <c r="K11" i="4"/>
  <c r="F11" i="4"/>
  <c r="N10" i="4"/>
  <c r="M10" i="4"/>
  <c r="K10" i="4"/>
  <c r="L10" i="4" s="1"/>
  <c r="F10" i="4"/>
  <c r="M9" i="4"/>
  <c r="N9" i="4" s="1"/>
  <c r="K9" i="4"/>
  <c r="L9" i="4" s="1"/>
  <c r="F9" i="4"/>
  <c r="M8" i="4"/>
  <c r="N8" i="4" s="1"/>
  <c r="K8" i="4"/>
  <c r="L8" i="4" s="1"/>
  <c r="F8" i="4"/>
  <c r="N7" i="4"/>
  <c r="M7" i="4"/>
  <c r="K7" i="4"/>
  <c r="L7" i="4" s="1"/>
  <c r="F7" i="4"/>
  <c r="M6" i="4"/>
  <c r="N6" i="4" s="1"/>
  <c r="K6" i="4"/>
  <c r="L6" i="4" s="1"/>
  <c r="F6" i="4"/>
  <c r="F29" i="4" s="1"/>
  <c r="N5" i="4"/>
  <c r="M5" i="4"/>
  <c r="L5" i="4"/>
  <c r="K5" i="4"/>
  <c r="F5" i="4"/>
  <c r="H29" i="3"/>
  <c r="G29" i="3"/>
  <c r="E29" i="3"/>
  <c r="C29" i="3"/>
  <c r="K29" i="3" s="1"/>
  <c r="L29" i="3" s="1"/>
  <c r="M28" i="3"/>
  <c r="N28" i="3" s="1"/>
  <c r="L28" i="3"/>
  <c r="K28" i="3"/>
  <c r="F28" i="3"/>
  <c r="N27" i="3"/>
  <c r="M27" i="3"/>
  <c r="K27" i="3"/>
  <c r="L27" i="3" s="1"/>
  <c r="F27" i="3"/>
  <c r="N26" i="3"/>
  <c r="M26" i="3"/>
  <c r="L26" i="3"/>
  <c r="K26" i="3"/>
  <c r="F26" i="3"/>
  <c r="M25" i="3"/>
  <c r="N25" i="3" s="1"/>
  <c r="K25" i="3"/>
  <c r="L25" i="3" s="1"/>
  <c r="F25" i="3"/>
  <c r="M24" i="3"/>
  <c r="N24" i="3" s="1"/>
  <c r="L24" i="3"/>
  <c r="K24" i="3"/>
  <c r="F24" i="3"/>
  <c r="M23" i="3"/>
  <c r="N23" i="3" s="1"/>
  <c r="L23" i="3"/>
  <c r="K23" i="3"/>
  <c r="F23" i="3"/>
  <c r="M22" i="3"/>
  <c r="N22" i="3" s="1"/>
  <c r="K22" i="3"/>
  <c r="L22" i="3" s="1"/>
  <c r="F22" i="3"/>
  <c r="M21" i="3"/>
  <c r="N21" i="3" s="1"/>
  <c r="K21" i="3"/>
  <c r="L21" i="3" s="1"/>
  <c r="F21" i="3"/>
  <c r="N20" i="3"/>
  <c r="M20" i="3"/>
  <c r="K20" i="3"/>
  <c r="L20" i="3" s="1"/>
  <c r="F20" i="3"/>
  <c r="M19" i="3"/>
  <c r="N19" i="3" s="1"/>
  <c r="K19" i="3"/>
  <c r="L19" i="3" s="1"/>
  <c r="F19" i="3"/>
  <c r="N18" i="3"/>
  <c r="M18" i="3"/>
  <c r="K18" i="3"/>
  <c r="L18" i="3" s="1"/>
  <c r="F18" i="3"/>
  <c r="M17" i="3"/>
  <c r="N17" i="3" s="1"/>
  <c r="L17" i="3"/>
  <c r="K17" i="3"/>
  <c r="F17" i="3"/>
  <c r="N16" i="3"/>
  <c r="M16" i="3"/>
  <c r="K16" i="3"/>
  <c r="L16" i="3" s="1"/>
  <c r="F16" i="3"/>
  <c r="N15" i="3"/>
  <c r="M15" i="3"/>
  <c r="K15" i="3"/>
  <c r="L15" i="3" s="1"/>
  <c r="F15" i="3"/>
  <c r="M14" i="3"/>
  <c r="N14" i="3" s="1"/>
  <c r="K14" i="3"/>
  <c r="L14" i="3" s="1"/>
  <c r="F14" i="3"/>
  <c r="N13" i="3"/>
  <c r="M13" i="3"/>
  <c r="K13" i="3"/>
  <c r="L13" i="3" s="1"/>
  <c r="F13" i="3"/>
  <c r="N12" i="3"/>
  <c r="M12" i="3"/>
  <c r="L12" i="3"/>
  <c r="K12" i="3"/>
  <c r="F12" i="3"/>
  <c r="M11" i="3"/>
  <c r="N11" i="3" s="1"/>
  <c r="K11" i="3"/>
  <c r="L11" i="3" s="1"/>
  <c r="F11" i="3"/>
  <c r="M10" i="3"/>
  <c r="N10" i="3" s="1"/>
  <c r="L10" i="3"/>
  <c r="K10" i="3"/>
  <c r="F10" i="3"/>
  <c r="M9" i="3"/>
  <c r="N9" i="3" s="1"/>
  <c r="L9" i="3"/>
  <c r="K9" i="3"/>
  <c r="F9" i="3"/>
  <c r="M8" i="3"/>
  <c r="N8" i="3" s="1"/>
  <c r="K8" i="3"/>
  <c r="L8" i="3" s="1"/>
  <c r="F8" i="3"/>
  <c r="M7" i="3"/>
  <c r="M29" i="3" s="1"/>
  <c r="L7" i="3"/>
  <c r="K7" i="3"/>
  <c r="F7" i="3"/>
  <c r="M6" i="3"/>
  <c r="N6" i="3" s="1"/>
  <c r="K6" i="3"/>
  <c r="L6" i="3" s="1"/>
  <c r="F6" i="3"/>
  <c r="M5" i="3"/>
  <c r="N5" i="3" s="1"/>
  <c r="L5" i="3"/>
  <c r="K5" i="3"/>
  <c r="F5" i="3"/>
  <c r="H29" i="2"/>
  <c r="G29" i="2"/>
  <c r="D29" i="2"/>
  <c r="B29" i="2"/>
  <c r="M28" i="2"/>
  <c r="N28" i="2" s="1"/>
  <c r="F28" i="2"/>
  <c r="E28" i="2"/>
  <c r="C28" i="2"/>
  <c r="K28" i="2" s="1"/>
  <c r="L28" i="2" s="1"/>
  <c r="M27" i="2"/>
  <c r="N27" i="2" s="1"/>
  <c r="E27" i="2"/>
  <c r="C27" i="2"/>
  <c r="E26" i="2"/>
  <c r="M26" i="2" s="1"/>
  <c r="N26" i="2" s="1"/>
  <c r="C26" i="2"/>
  <c r="K26" i="2" s="1"/>
  <c r="L26" i="2" s="1"/>
  <c r="N25" i="2"/>
  <c r="M25" i="2"/>
  <c r="L25" i="2"/>
  <c r="K25" i="2"/>
  <c r="F25" i="2"/>
  <c r="E25" i="2"/>
  <c r="C25" i="2"/>
  <c r="N24" i="2"/>
  <c r="M24" i="2"/>
  <c r="K24" i="2"/>
  <c r="L24" i="2" s="1"/>
  <c r="E24" i="2"/>
  <c r="C24" i="2"/>
  <c r="F24" i="2" s="1"/>
  <c r="E23" i="2"/>
  <c r="M23" i="2" s="1"/>
  <c r="N23" i="2" s="1"/>
  <c r="C23" i="2"/>
  <c r="K23" i="2" s="1"/>
  <c r="L23" i="2" s="1"/>
  <c r="K22" i="2"/>
  <c r="L22" i="2" s="1"/>
  <c r="E22" i="2"/>
  <c r="M22" i="2" s="1"/>
  <c r="N22" i="2" s="1"/>
  <c r="C22" i="2"/>
  <c r="M21" i="2"/>
  <c r="N21" i="2" s="1"/>
  <c r="E21" i="2"/>
  <c r="C21" i="2"/>
  <c r="K21" i="2" s="1"/>
  <c r="L21" i="2" s="1"/>
  <c r="F20" i="2"/>
  <c r="E20" i="2"/>
  <c r="M20" i="2" s="1"/>
  <c r="N20" i="2" s="1"/>
  <c r="C20" i="2"/>
  <c r="K20" i="2" s="1"/>
  <c r="L20" i="2" s="1"/>
  <c r="E19" i="2"/>
  <c r="M19" i="2" s="1"/>
  <c r="N19" i="2" s="1"/>
  <c r="C19" i="2"/>
  <c r="K19" i="2" s="1"/>
  <c r="L19" i="2" s="1"/>
  <c r="M18" i="2"/>
  <c r="N18" i="2" s="1"/>
  <c r="E18" i="2"/>
  <c r="C18" i="2"/>
  <c r="F18" i="2" s="1"/>
  <c r="E17" i="2"/>
  <c r="M17" i="2" s="1"/>
  <c r="N17" i="2" s="1"/>
  <c r="C17" i="2"/>
  <c r="K17" i="2" s="1"/>
  <c r="L17" i="2" s="1"/>
  <c r="N16" i="2"/>
  <c r="M16" i="2"/>
  <c r="K16" i="2"/>
  <c r="L16" i="2" s="1"/>
  <c r="E16" i="2"/>
  <c r="F16" i="2" s="1"/>
  <c r="C16" i="2"/>
  <c r="M15" i="2"/>
  <c r="N15" i="2" s="1"/>
  <c r="E15" i="2"/>
  <c r="C15" i="2"/>
  <c r="K15" i="2" s="1"/>
  <c r="L15" i="2" s="1"/>
  <c r="E14" i="2"/>
  <c r="M14" i="2" s="1"/>
  <c r="N14" i="2" s="1"/>
  <c r="C14" i="2"/>
  <c r="K14" i="2" s="1"/>
  <c r="L14" i="2" s="1"/>
  <c r="E13" i="2"/>
  <c r="M13" i="2" s="1"/>
  <c r="N13" i="2" s="1"/>
  <c r="C13" i="2"/>
  <c r="K13" i="2" s="1"/>
  <c r="L13" i="2" s="1"/>
  <c r="E12" i="2"/>
  <c r="M12" i="2" s="1"/>
  <c r="N12" i="2" s="1"/>
  <c r="C12" i="2"/>
  <c r="K12" i="2" s="1"/>
  <c r="L12" i="2" s="1"/>
  <c r="M11" i="2"/>
  <c r="N11" i="2" s="1"/>
  <c r="E11" i="2"/>
  <c r="C11" i="2"/>
  <c r="E10" i="2"/>
  <c r="M10" i="2" s="1"/>
  <c r="N10" i="2" s="1"/>
  <c r="C10" i="2"/>
  <c r="K10" i="2" s="1"/>
  <c r="L10" i="2" s="1"/>
  <c r="M9" i="2"/>
  <c r="N9" i="2" s="1"/>
  <c r="K9" i="2"/>
  <c r="L9" i="2" s="1"/>
  <c r="F9" i="2"/>
  <c r="E9" i="2"/>
  <c r="C9" i="2"/>
  <c r="M8" i="2"/>
  <c r="N8" i="2" s="1"/>
  <c r="L8" i="2"/>
  <c r="K8" i="2"/>
  <c r="E8" i="2"/>
  <c r="C8" i="2"/>
  <c r="M7" i="2"/>
  <c r="N7" i="2" s="1"/>
  <c r="F7" i="2"/>
  <c r="E7" i="2"/>
  <c r="C7" i="2"/>
  <c r="K7" i="2" s="1"/>
  <c r="L7" i="2" s="1"/>
  <c r="K6" i="2"/>
  <c r="L6" i="2" s="1"/>
  <c r="F6" i="2"/>
  <c r="E6" i="2"/>
  <c r="M6" i="2" s="1"/>
  <c r="N6" i="2" s="1"/>
  <c r="C6" i="2"/>
  <c r="E5" i="2"/>
  <c r="E29" i="2" s="1"/>
  <c r="C5" i="2"/>
  <c r="C29" i="2" s="1"/>
  <c r="K29" i="2" s="1"/>
  <c r="L29" i="2" s="1"/>
  <c r="E4" i="2"/>
  <c r="C4" i="2"/>
  <c r="H29" i="1"/>
  <c r="G29" i="1"/>
  <c r="M28" i="1"/>
  <c r="N28" i="1" s="1"/>
  <c r="E28" i="1"/>
  <c r="C28" i="1"/>
  <c r="K28" i="1" s="1"/>
  <c r="L28" i="1" s="1"/>
  <c r="L27" i="1"/>
  <c r="K27" i="1"/>
  <c r="F27" i="1"/>
  <c r="E27" i="1"/>
  <c r="M27" i="1" s="1"/>
  <c r="N27" i="1" s="1"/>
  <c r="C27" i="1"/>
  <c r="L26" i="1"/>
  <c r="K26" i="1"/>
  <c r="E26" i="1"/>
  <c r="M26" i="1" s="1"/>
  <c r="N26" i="1" s="1"/>
  <c r="C26" i="1"/>
  <c r="E25" i="1"/>
  <c r="M25" i="1" s="1"/>
  <c r="N25" i="1" s="1"/>
  <c r="C25" i="1"/>
  <c r="K25" i="1" s="1"/>
  <c r="L25" i="1" s="1"/>
  <c r="E24" i="1"/>
  <c r="M24" i="1" s="1"/>
  <c r="N24" i="1" s="1"/>
  <c r="C24" i="1"/>
  <c r="K24" i="1" s="1"/>
  <c r="L24" i="1" s="1"/>
  <c r="N23" i="1"/>
  <c r="M23" i="1"/>
  <c r="K23" i="1"/>
  <c r="L23" i="1" s="1"/>
  <c r="E23" i="1"/>
  <c r="C23" i="1"/>
  <c r="F23" i="1" s="1"/>
  <c r="M22" i="1"/>
  <c r="N22" i="1" s="1"/>
  <c r="E22" i="1"/>
  <c r="C22" i="1"/>
  <c r="K22" i="1" s="1"/>
  <c r="L22" i="1" s="1"/>
  <c r="K21" i="1"/>
  <c r="L21" i="1" s="1"/>
  <c r="F21" i="1"/>
  <c r="E21" i="1"/>
  <c r="M21" i="1" s="1"/>
  <c r="N21" i="1" s="1"/>
  <c r="C21" i="1"/>
  <c r="M20" i="1"/>
  <c r="N20" i="1" s="1"/>
  <c r="E20" i="1"/>
  <c r="C20" i="1"/>
  <c r="K20" i="1" s="1"/>
  <c r="L20" i="1" s="1"/>
  <c r="E19" i="1"/>
  <c r="M19" i="1" s="1"/>
  <c r="N19" i="1" s="1"/>
  <c r="C19" i="1"/>
  <c r="K19" i="1" s="1"/>
  <c r="L19" i="1" s="1"/>
  <c r="K18" i="1"/>
  <c r="L18" i="1" s="1"/>
  <c r="E18" i="1"/>
  <c r="M18" i="1" s="1"/>
  <c r="N18" i="1" s="1"/>
  <c r="C18" i="1"/>
  <c r="K17" i="1"/>
  <c r="L17" i="1" s="1"/>
  <c r="F17" i="1"/>
  <c r="E17" i="1"/>
  <c r="M17" i="1" s="1"/>
  <c r="N17" i="1" s="1"/>
  <c r="C17" i="1"/>
  <c r="E16" i="1"/>
  <c r="M16" i="1" s="1"/>
  <c r="N16" i="1" s="1"/>
  <c r="C16" i="1"/>
  <c r="N15" i="1"/>
  <c r="M15" i="1"/>
  <c r="K15" i="1"/>
  <c r="L15" i="1" s="1"/>
  <c r="F15" i="1"/>
  <c r="E15" i="1"/>
  <c r="C15" i="1"/>
  <c r="M14" i="1"/>
  <c r="N14" i="1" s="1"/>
  <c r="L14" i="1"/>
  <c r="K14" i="1"/>
  <c r="F14" i="1"/>
  <c r="E14" i="1"/>
  <c r="C14" i="1"/>
  <c r="M13" i="1"/>
  <c r="N13" i="1" s="1"/>
  <c r="K13" i="1"/>
  <c r="L13" i="1" s="1"/>
  <c r="E13" i="1"/>
  <c r="C13" i="1"/>
  <c r="F13" i="1" s="1"/>
  <c r="E12" i="1"/>
  <c r="M12" i="1" s="1"/>
  <c r="N12" i="1" s="1"/>
  <c r="C12" i="1"/>
  <c r="F12" i="1" s="1"/>
  <c r="K11" i="1"/>
  <c r="L11" i="1" s="1"/>
  <c r="E11" i="1"/>
  <c r="M11" i="1" s="1"/>
  <c r="N11" i="1" s="1"/>
  <c r="C11" i="1"/>
  <c r="M10" i="1"/>
  <c r="N10" i="1" s="1"/>
  <c r="K10" i="1"/>
  <c r="L10" i="1" s="1"/>
  <c r="F10" i="1"/>
  <c r="E10" i="1"/>
  <c r="C10" i="1"/>
  <c r="F9" i="1"/>
  <c r="E9" i="1"/>
  <c r="M9" i="1" s="1"/>
  <c r="N9" i="1" s="1"/>
  <c r="C9" i="1"/>
  <c r="K9" i="1" s="1"/>
  <c r="L9" i="1" s="1"/>
  <c r="E8" i="1"/>
  <c r="M8" i="1" s="1"/>
  <c r="N8" i="1" s="1"/>
  <c r="C8" i="1"/>
  <c r="F8" i="1" s="1"/>
  <c r="M7" i="1"/>
  <c r="N7" i="1" s="1"/>
  <c r="L7" i="1"/>
  <c r="K7" i="1"/>
  <c r="E7" i="1"/>
  <c r="C7" i="1"/>
  <c r="E6" i="1"/>
  <c r="M6" i="1" s="1"/>
  <c r="N6" i="1" s="1"/>
  <c r="C6" i="1"/>
  <c r="K6" i="1" s="1"/>
  <c r="L6" i="1" s="1"/>
  <c r="K5" i="1"/>
  <c r="L5" i="1" s="1"/>
  <c r="E5" i="1"/>
  <c r="M5" i="1" s="1"/>
  <c r="C5" i="1"/>
  <c r="E4" i="1"/>
  <c r="C4" i="1"/>
  <c r="N29" i="4" l="1"/>
  <c r="N29" i="9"/>
  <c r="N29" i="5"/>
  <c r="M29" i="1"/>
  <c r="N5" i="1"/>
  <c r="N29" i="1" s="1"/>
  <c r="F26" i="1"/>
  <c r="K27" i="2"/>
  <c r="L27" i="2" s="1"/>
  <c r="F27" i="2"/>
  <c r="N5" i="7"/>
  <c r="N29" i="7" s="1"/>
  <c r="F18" i="1"/>
  <c r="F5" i="1"/>
  <c r="C29" i="1"/>
  <c r="K29" i="1" s="1"/>
  <c r="L29" i="1" s="1"/>
  <c r="F14" i="2"/>
  <c r="F19" i="2"/>
  <c r="N7" i="3"/>
  <c r="N29" i="3" s="1"/>
  <c r="N6" i="6"/>
  <c r="N29" i="6" s="1"/>
  <c r="N5" i="10"/>
  <c r="N29" i="10" s="1"/>
  <c r="F29" i="8"/>
  <c r="M29" i="4"/>
  <c r="K8" i="1"/>
  <c r="L8" i="1" s="1"/>
  <c r="F17" i="2"/>
  <c r="F29" i="3"/>
  <c r="N29" i="8"/>
  <c r="F19" i="1"/>
  <c r="F24" i="1"/>
  <c r="F11" i="1"/>
  <c r="F12" i="2"/>
  <c r="M29" i="5"/>
  <c r="F6" i="1"/>
  <c r="F15" i="2"/>
  <c r="F23" i="2"/>
  <c r="F22" i="1"/>
  <c r="K11" i="2"/>
  <c r="L11" i="2" s="1"/>
  <c r="F11" i="2"/>
  <c r="E29" i="1"/>
  <c r="K16" i="1"/>
  <c r="L16" i="1" s="1"/>
  <c r="F16" i="1"/>
  <c r="F22" i="2"/>
  <c r="F5" i="2"/>
  <c r="F10" i="2"/>
  <c r="K18" i="2"/>
  <c r="L18" i="2" s="1"/>
  <c r="F7" i="1"/>
  <c r="K12" i="1"/>
  <c r="L12" i="1" s="1"/>
  <c r="F20" i="1"/>
  <c r="F28" i="1"/>
  <c r="K5" i="2"/>
  <c r="L5" i="2" s="1"/>
  <c r="F8" i="2"/>
  <c r="F13" i="2"/>
  <c r="F21" i="2"/>
  <c r="F26" i="2"/>
  <c r="F25" i="1"/>
  <c r="F29" i="10"/>
  <c r="M5" i="2"/>
  <c r="F29" i="1" l="1"/>
  <c r="F29" i="2"/>
  <c r="N5" i="2"/>
  <c r="N29" i="2" s="1"/>
  <c r="M29" i="2"/>
</calcChain>
</file>

<file path=xl/sharedStrings.xml><?xml version="1.0" encoding="utf-8"?>
<sst xmlns="http://schemas.openxmlformats.org/spreadsheetml/2006/main" count="160" uniqueCount="20">
  <si>
    <t>1.28</t>
  </si>
  <si>
    <t>时间</t>
  </si>
  <si>
    <t>体积流量计</t>
  </si>
  <si>
    <t>质量流量计</t>
  </si>
  <si>
    <t>对比</t>
  </si>
  <si>
    <t>含水</t>
  </si>
  <si>
    <t>备注</t>
  </si>
  <si>
    <t>刮板流量计</t>
  </si>
  <si>
    <t>底数</t>
  </si>
  <si>
    <t>液量</t>
  </si>
  <si>
    <t>手动</t>
  </si>
  <si>
    <t>在线</t>
  </si>
  <si>
    <t>合计</t>
  </si>
  <si>
    <t>24.1.30</t>
  </si>
  <si>
    <t>24.2.1</t>
  </si>
  <si>
    <t>24.2.2</t>
  </si>
  <si>
    <t>24.2.5</t>
  </si>
  <si>
    <t>24.2.4</t>
  </si>
  <si>
    <t>24.2.3</t>
  </si>
  <si>
    <t>24.1.31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</si>
</sst>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_ "/>
    <numFmt numFmtId="178" formatCode="0.0000"/>
    <numFmt numFmtId="179" formatCode="0.0000_ "/>
    <numFmt numFmtId="180" formatCode="0.0_ "/>
  </numFmts>
  <fonts count="7" x14ac:knownFonts="1">
    <font>
      <sz val="11"/>
      <color theme="1"/>
      <name val="等线"/>
      <family val="2"/>
      <scheme val="minor"/>
    </font>
    <font>
      <b/>
      <sz val="18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4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2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5" fillId="2" borderId="0" xfId="0" applyFont="1" applyFill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0" fontId="3" fillId="5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6" fontId="6" fillId="4" borderId="0" xfId="0" applyNumberFormat="1" applyFont="1" applyFill="1"/>
    <xf numFmtId="180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1" xfId="0" applyFont="1" applyBorder="1" applyAlignment="1">
      <alignment horizontal="center" vertical="center"/>
    </xf>
    <xf numFmtId="0" fontId="0" fillId="0" borderId="4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workbookViewId="0">
      <selection activeCell="C30" sqref="A1:XFD1048576"/>
    </sheetView>
  </sheetViews>
  <sheetFormatPr defaultColWidth="8.25" defaultRowHeight="14" x14ac:dyDescent="0.25"/>
  <cols>
    <col min="1" max="1" width="9.9140625" style="1" customWidth="1"/>
    <col min="2" max="2" width="12.75" style="1" customWidth="1"/>
    <col min="3" max="3" width="11.9140625" style="1" customWidth="1"/>
    <col min="4" max="4" width="11.75" style="1" customWidth="1"/>
    <col min="5" max="5" width="8.83203125" style="1" customWidth="1"/>
    <col min="6" max="6" width="13.25" style="1" customWidth="1"/>
    <col min="7" max="10" width="8.25" style="1" customWidth="1"/>
    <col min="11" max="11" width="10.25" style="1" customWidth="1"/>
    <col min="12" max="12" width="10.08203125" style="1" customWidth="1"/>
    <col min="13" max="13" width="10.83203125" style="1" customWidth="1"/>
    <col min="14" max="14" width="11" style="1" customWidth="1"/>
    <col min="15" max="31" width="8.25" style="1" customWidth="1"/>
    <col min="32" max="16384" width="8.25" style="1"/>
  </cols>
  <sheetData>
    <row r="1" spans="1:14" ht="23" customHeight="1" x14ac:dyDescent="0.3">
      <c r="A1" s="23" t="s">
        <v>0</v>
      </c>
      <c r="B1" s="24"/>
      <c r="C1" s="24"/>
      <c r="D1" s="24"/>
      <c r="E1" s="24"/>
      <c r="F1" s="25"/>
    </row>
    <row r="2" spans="1:14" ht="15" customHeight="1" x14ac:dyDescent="0.3">
      <c r="A2" s="2" t="s">
        <v>1</v>
      </c>
      <c r="B2" s="2" t="s">
        <v>2</v>
      </c>
      <c r="C2" s="2"/>
      <c r="D2" s="2" t="s">
        <v>3</v>
      </c>
      <c r="E2" s="2"/>
      <c r="F2" s="2" t="s">
        <v>4</v>
      </c>
      <c r="G2" s="26" t="s">
        <v>5</v>
      </c>
      <c r="H2" s="25"/>
      <c r="I2" s="26" t="s">
        <v>6</v>
      </c>
      <c r="K2" s="3" t="s">
        <v>7</v>
      </c>
      <c r="L2" s="4"/>
      <c r="M2" s="3" t="s">
        <v>3</v>
      </c>
    </row>
    <row r="3" spans="1:14" ht="21.75" customHeight="1" x14ac:dyDescent="0.25">
      <c r="A3" s="5"/>
      <c r="B3" s="6" t="s">
        <v>8</v>
      </c>
      <c r="C3" s="6" t="s">
        <v>9</v>
      </c>
      <c r="D3" s="6" t="s">
        <v>8</v>
      </c>
      <c r="E3" s="6" t="s">
        <v>9</v>
      </c>
      <c r="F3" s="6"/>
      <c r="G3" s="15" t="s">
        <v>10</v>
      </c>
      <c r="H3" s="15" t="s">
        <v>11</v>
      </c>
      <c r="I3" s="27"/>
    </row>
    <row r="4" spans="1:14" ht="21.75" customHeight="1" x14ac:dyDescent="0.25">
      <c r="A4" s="5">
        <v>1.333333333333333</v>
      </c>
      <c r="B4" s="7">
        <v>967450.6</v>
      </c>
      <c r="C4" s="16" t="e">
        <f t="shared" ref="C4:C28" si="0">B4-B3</f>
        <v>#VALUE!</v>
      </c>
      <c r="D4" s="7">
        <v>274079.3</v>
      </c>
      <c r="E4" s="16" t="e">
        <f>#REF!-D3</f>
        <v>#REF!</v>
      </c>
      <c r="F4" s="15">
        <v>0</v>
      </c>
      <c r="G4" s="8">
        <v>0.05</v>
      </c>
      <c r="H4" s="8">
        <v>0.08</v>
      </c>
      <c r="I4" s="9"/>
    </row>
    <row r="5" spans="1:14" ht="21.75" customHeight="1" x14ac:dyDescent="0.25">
      <c r="A5" s="5">
        <v>0.375</v>
      </c>
      <c r="B5" s="17">
        <v>967473.6</v>
      </c>
      <c r="C5" s="16">
        <f t="shared" si="0"/>
        <v>23</v>
      </c>
      <c r="D5" s="17">
        <v>274102.3</v>
      </c>
      <c r="E5" s="16">
        <f t="shared" ref="E5:E28" si="1">D5-D4</f>
        <v>23</v>
      </c>
      <c r="F5" s="18">
        <f t="shared" ref="F5:F28" si="2">C5-E5</f>
        <v>0</v>
      </c>
      <c r="G5" s="8">
        <v>0.2</v>
      </c>
      <c r="H5" s="8">
        <v>0.01</v>
      </c>
      <c r="I5" s="9"/>
      <c r="K5" s="19">
        <f t="shared" ref="K5:K29" si="3">C5*0.889</f>
        <v>20.446999999999999</v>
      </c>
      <c r="L5" s="19">
        <f t="shared" ref="L5:L29" si="4">K5*(1-G5*0.01)</f>
        <v>20.406105999999998</v>
      </c>
      <c r="M5" s="20">
        <f t="shared" ref="M5:M28" si="5">E5*0.889</f>
        <v>20.446999999999999</v>
      </c>
      <c r="N5" s="20">
        <f t="shared" ref="N5:N28" si="6">M5*(1-H5*0.01)</f>
        <v>20.4449553</v>
      </c>
    </row>
    <row r="6" spans="1:14" ht="21.75" customHeight="1" x14ac:dyDescent="0.25">
      <c r="A6" s="5">
        <v>0.41666666666666669</v>
      </c>
      <c r="B6" s="17">
        <v>967496.7</v>
      </c>
      <c r="C6" s="16">
        <f t="shared" si="0"/>
        <v>23.099999999976717</v>
      </c>
      <c r="D6" s="17">
        <v>274125.3</v>
      </c>
      <c r="E6" s="16">
        <f t="shared" si="1"/>
        <v>23</v>
      </c>
      <c r="F6" s="18">
        <f t="shared" si="2"/>
        <v>9.9999999976716936E-2</v>
      </c>
      <c r="G6" s="8">
        <v>0.05</v>
      </c>
      <c r="H6" s="8">
        <v>7.0000000000000007E-2</v>
      </c>
      <c r="I6" s="9"/>
      <c r="K6" s="19">
        <f t="shared" si="3"/>
        <v>20.5358999999793</v>
      </c>
      <c r="L6" s="19">
        <f t="shared" si="4"/>
        <v>20.525632049979311</v>
      </c>
      <c r="M6" s="20">
        <f t="shared" si="5"/>
        <v>20.446999999999999</v>
      </c>
      <c r="N6" s="20">
        <f t="shared" si="6"/>
        <v>20.432687099999999</v>
      </c>
    </row>
    <row r="7" spans="1:14" ht="21.75" customHeight="1" x14ac:dyDescent="0.25">
      <c r="A7" s="5">
        <v>0.45833333333333331</v>
      </c>
      <c r="B7" s="17">
        <v>967519.7</v>
      </c>
      <c r="C7" s="16">
        <f t="shared" si="0"/>
        <v>23</v>
      </c>
      <c r="D7" s="17">
        <v>274148.40000000002</v>
      </c>
      <c r="E7" s="16">
        <f t="shared" si="1"/>
        <v>23.100000000034925</v>
      </c>
      <c r="F7" s="18">
        <f t="shared" si="2"/>
        <v>-0.1000000000349246</v>
      </c>
      <c r="G7" s="8">
        <v>0.1</v>
      </c>
      <c r="H7" s="8">
        <v>0.04</v>
      </c>
      <c r="I7" s="9"/>
      <c r="K7" s="19">
        <f t="shared" si="3"/>
        <v>20.446999999999999</v>
      </c>
      <c r="L7" s="19">
        <f t="shared" si="4"/>
        <v>20.426552999999998</v>
      </c>
      <c r="M7" s="20">
        <f t="shared" si="5"/>
        <v>20.535900000031049</v>
      </c>
      <c r="N7" s="20">
        <f t="shared" si="6"/>
        <v>20.527685640031038</v>
      </c>
    </row>
    <row r="8" spans="1:14" ht="21.75" customHeight="1" x14ac:dyDescent="0.25">
      <c r="A8" s="5">
        <v>0.5</v>
      </c>
      <c r="B8" s="17">
        <v>967542.8</v>
      </c>
      <c r="C8" s="16">
        <f t="shared" si="0"/>
        <v>23.100000000093132</v>
      </c>
      <c r="D8" s="17">
        <v>274171.40000000002</v>
      </c>
      <c r="E8" s="16">
        <f t="shared" si="1"/>
        <v>23</v>
      </c>
      <c r="F8" s="18">
        <f t="shared" si="2"/>
        <v>0.10000000009313226</v>
      </c>
      <c r="G8" s="8">
        <v>0.1</v>
      </c>
      <c r="H8" s="8">
        <v>0.05</v>
      </c>
      <c r="I8" s="9"/>
      <c r="K8" s="19">
        <f t="shared" si="3"/>
        <v>20.535900000082794</v>
      </c>
      <c r="L8" s="19">
        <f t="shared" si="4"/>
        <v>20.51536410008271</v>
      </c>
      <c r="M8" s="20">
        <f t="shared" si="5"/>
        <v>20.446999999999999</v>
      </c>
      <c r="N8" s="20">
        <f t="shared" si="6"/>
        <v>20.436776500000001</v>
      </c>
    </row>
    <row r="9" spans="1:14" ht="21.75" customHeight="1" x14ac:dyDescent="0.25">
      <c r="A9" s="5">
        <v>0.54166666666666663</v>
      </c>
      <c r="B9" s="17">
        <v>967565.5</v>
      </c>
      <c r="C9" s="16">
        <f t="shared" si="0"/>
        <v>22.699999999953434</v>
      </c>
      <c r="D9" s="17">
        <v>274194.09999999998</v>
      </c>
      <c r="E9" s="16">
        <f t="shared" si="1"/>
        <v>22.699999999953434</v>
      </c>
      <c r="F9" s="18">
        <f t="shared" si="2"/>
        <v>0</v>
      </c>
      <c r="G9" s="8">
        <v>0.1</v>
      </c>
      <c r="H9" s="8">
        <v>0.05</v>
      </c>
      <c r="I9" s="10"/>
      <c r="K9" s="19">
        <f t="shared" si="3"/>
        <v>20.180299999958603</v>
      </c>
      <c r="L9" s="19">
        <f t="shared" si="4"/>
        <v>20.160119699958646</v>
      </c>
      <c r="M9" s="20">
        <f t="shared" si="5"/>
        <v>20.180299999958603</v>
      </c>
      <c r="N9" s="20">
        <f t="shared" si="6"/>
        <v>20.170209849958624</v>
      </c>
    </row>
    <row r="10" spans="1:14" ht="21.75" customHeight="1" x14ac:dyDescent="0.25">
      <c r="A10" s="5">
        <v>0.58333333333333337</v>
      </c>
      <c r="B10" s="17">
        <v>967588.3</v>
      </c>
      <c r="C10" s="16">
        <f t="shared" si="0"/>
        <v>22.800000000046566</v>
      </c>
      <c r="D10" s="17">
        <v>274216.8</v>
      </c>
      <c r="E10" s="16">
        <f t="shared" si="1"/>
        <v>22.700000000011642</v>
      </c>
      <c r="F10" s="18">
        <f t="shared" si="2"/>
        <v>0.1000000000349246</v>
      </c>
      <c r="G10" s="8">
        <v>0.1</v>
      </c>
      <c r="H10" s="8">
        <v>0.08</v>
      </c>
      <c r="I10" s="11"/>
      <c r="K10" s="19">
        <f t="shared" si="3"/>
        <v>20.269200000041398</v>
      </c>
      <c r="L10" s="19">
        <f t="shared" si="4"/>
        <v>20.248930800041357</v>
      </c>
      <c r="M10" s="20">
        <f t="shared" si="5"/>
        <v>20.180300000010348</v>
      </c>
      <c r="N10" s="20">
        <f t="shared" si="6"/>
        <v>20.164155760010338</v>
      </c>
    </row>
    <row r="11" spans="1:14" ht="21.75" customHeight="1" x14ac:dyDescent="0.25">
      <c r="A11" s="5">
        <v>0.625</v>
      </c>
      <c r="B11" s="17">
        <v>967611.1</v>
      </c>
      <c r="C11" s="16">
        <f t="shared" si="0"/>
        <v>22.799999999930151</v>
      </c>
      <c r="D11" s="17">
        <v>274239.5</v>
      </c>
      <c r="E11" s="16">
        <f t="shared" si="1"/>
        <v>22.700000000011642</v>
      </c>
      <c r="F11" s="18">
        <f t="shared" si="2"/>
        <v>9.9999999918509275E-2</v>
      </c>
      <c r="G11" s="8">
        <v>0.1</v>
      </c>
      <c r="H11" s="8">
        <v>7.0000000000000007E-2</v>
      </c>
      <c r="I11" s="11"/>
      <c r="K11" s="19">
        <f t="shared" si="3"/>
        <v>20.269199999937904</v>
      </c>
      <c r="L11" s="19">
        <f t="shared" si="4"/>
        <v>20.248930799937966</v>
      </c>
      <c r="M11" s="20">
        <f t="shared" si="5"/>
        <v>20.180300000010348</v>
      </c>
      <c r="N11" s="20">
        <f t="shared" si="6"/>
        <v>20.16617379001034</v>
      </c>
    </row>
    <row r="12" spans="1:14" ht="21.75" customHeight="1" x14ac:dyDescent="0.25">
      <c r="A12" s="5">
        <v>0.66666666666666663</v>
      </c>
      <c r="B12" s="17">
        <v>967633.9</v>
      </c>
      <c r="C12" s="16">
        <f t="shared" si="0"/>
        <v>22.800000000046566</v>
      </c>
      <c r="D12" s="17">
        <v>274262.3</v>
      </c>
      <c r="E12" s="16">
        <f t="shared" si="1"/>
        <v>22.799999999988358</v>
      </c>
      <c r="F12" s="18">
        <f t="shared" si="2"/>
        <v>5.8207660913467407E-11</v>
      </c>
      <c r="G12" s="8">
        <v>0.1</v>
      </c>
      <c r="H12" s="8">
        <v>0.05</v>
      </c>
      <c r="I12" s="11"/>
      <c r="K12" s="19">
        <f t="shared" si="3"/>
        <v>20.269200000041398</v>
      </c>
      <c r="L12" s="19">
        <f t="shared" si="4"/>
        <v>20.248930800041357</v>
      </c>
      <c r="M12" s="20">
        <f t="shared" si="5"/>
        <v>20.269199999989652</v>
      </c>
      <c r="N12" s="20">
        <f t="shared" si="6"/>
        <v>20.259065399989659</v>
      </c>
    </row>
    <row r="13" spans="1:14" ht="21.75" customHeight="1" x14ac:dyDescent="0.25">
      <c r="A13" s="5">
        <v>0.70833333333333337</v>
      </c>
      <c r="B13" s="17">
        <v>967656.3</v>
      </c>
      <c r="C13" s="16">
        <f t="shared" si="0"/>
        <v>22.400000000023283</v>
      </c>
      <c r="D13" s="17">
        <v>274284.7</v>
      </c>
      <c r="E13" s="16">
        <f t="shared" si="1"/>
        <v>22.400000000023283</v>
      </c>
      <c r="F13" s="18">
        <f t="shared" si="2"/>
        <v>0</v>
      </c>
      <c r="G13" s="8">
        <v>0.1</v>
      </c>
      <c r="H13" s="8">
        <v>0.04</v>
      </c>
      <c r="I13" s="9"/>
      <c r="K13" s="19">
        <f t="shared" si="3"/>
        <v>19.913600000020701</v>
      </c>
      <c r="L13" s="19">
        <f t="shared" si="4"/>
        <v>19.89368640002068</v>
      </c>
      <c r="M13" s="20">
        <f t="shared" si="5"/>
        <v>19.913600000020701</v>
      </c>
      <c r="N13" s="20">
        <f t="shared" si="6"/>
        <v>19.905634560020694</v>
      </c>
    </row>
    <row r="14" spans="1:14" ht="21.75" customHeight="1" x14ac:dyDescent="0.25">
      <c r="A14" s="5">
        <v>0.75</v>
      </c>
      <c r="B14" s="17">
        <v>967678.9</v>
      </c>
      <c r="C14" s="16">
        <f t="shared" si="0"/>
        <v>22.599999999976717</v>
      </c>
      <c r="D14" s="17">
        <v>274307.09999999998</v>
      </c>
      <c r="E14" s="16">
        <f t="shared" si="1"/>
        <v>22.399999999965075</v>
      </c>
      <c r="F14" s="18">
        <f t="shared" si="2"/>
        <v>0.20000000001164153</v>
      </c>
      <c r="G14" s="8">
        <v>0.1</v>
      </c>
      <c r="H14" s="8">
        <v>0.02</v>
      </c>
      <c r="I14" s="9"/>
      <c r="K14" s="19">
        <f t="shared" si="3"/>
        <v>20.091399999979302</v>
      </c>
      <c r="L14" s="19">
        <f t="shared" si="4"/>
        <v>20.071308599979321</v>
      </c>
      <c r="M14" s="20">
        <f t="shared" si="5"/>
        <v>19.913599999968952</v>
      </c>
      <c r="N14" s="20">
        <f t="shared" si="6"/>
        <v>19.909617279968959</v>
      </c>
    </row>
    <row r="15" spans="1:14" ht="21.75" customHeight="1" x14ac:dyDescent="0.25">
      <c r="A15" s="5">
        <v>0.79166666666666663</v>
      </c>
      <c r="B15" s="17">
        <v>967701.2</v>
      </c>
      <c r="C15" s="16">
        <f t="shared" si="0"/>
        <v>22.299999999930151</v>
      </c>
      <c r="D15" s="17">
        <v>274329.59999999998</v>
      </c>
      <c r="E15" s="16">
        <f t="shared" si="1"/>
        <v>22.5</v>
      </c>
      <c r="F15" s="18">
        <f t="shared" si="2"/>
        <v>-0.20000000006984919</v>
      </c>
      <c r="G15" s="8">
        <v>0.1</v>
      </c>
      <c r="H15" s="8">
        <v>0.06</v>
      </c>
      <c r="I15" s="9"/>
      <c r="K15" s="19">
        <f t="shared" si="3"/>
        <v>19.824699999937906</v>
      </c>
      <c r="L15" s="19">
        <f t="shared" si="4"/>
        <v>19.804875299937969</v>
      </c>
      <c r="M15" s="20">
        <f t="shared" si="5"/>
        <v>20.002500000000001</v>
      </c>
      <c r="N15" s="20">
        <f t="shared" si="6"/>
        <v>19.990498500000001</v>
      </c>
    </row>
    <row r="16" spans="1:14" ht="21.75" customHeight="1" x14ac:dyDescent="0.25">
      <c r="A16" s="5">
        <v>0.83333333333333337</v>
      </c>
      <c r="B16" s="17">
        <v>967723.7</v>
      </c>
      <c r="C16" s="16">
        <f t="shared" si="0"/>
        <v>22.5</v>
      </c>
      <c r="D16" s="17">
        <v>274352.09999999998</v>
      </c>
      <c r="E16" s="16">
        <f t="shared" si="1"/>
        <v>22.5</v>
      </c>
      <c r="F16" s="18">
        <f t="shared" si="2"/>
        <v>0</v>
      </c>
      <c r="G16" s="8">
        <v>0.1</v>
      </c>
      <c r="H16" s="8">
        <v>7.0000000000000007E-2</v>
      </c>
      <c r="I16" s="9"/>
      <c r="K16" s="19">
        <f t="shared" si="3"/>
        <v>20.002500000000001</v>
      </c>
      <c r="L16" s="19">
        <f t="shared" si="4"/>
        <v>19.982497500000001</v>
      </c>
      <c r="M16" s="20">
        <f t="shared" si="5"/>
        <v>20.002500000000001</v>
      </c>
      <c r="N16" s="20">
        <f t="shared" si="6"/>
        <v>19.988498249999999</v>
      </c>
    </row>
    <row r="17" spans="1:14" ht="21.75" customHeight="1" x14ac:dyDescent="0.25">
      <c r="A17" s="5">
        <v>0.875</v>
      </c>
      <c r="B17" s="7">
        <v>967746.2</v>
      </c>
      <c r="C17" s="16">
        <f t="shared" si="0"/>
        <v>22.5</v>
      </c>
      <c r="D17" s="17">
        <v>274374.59999999998</v>
      </c>
      <c r="E17" s="16">
        <f t="shared" si="1"/>
        <v>22.5</v>
      </c>
      <c r="F17" s="18">
        <f t="shared" si="2"/>
        <v>0</v>
      </c>
      <c r="G17" s="8">
        <v>0.1</v>
      </c>
      <c r="H17" s="8">
        <v>0.01</v>
      </c>
      <c r="I17" s="9"/>
      <c r="K17" s="19">
        <f t="shared" si="3"/>
        <v>20.002500000000001</v>
      </c>
      <c r="L17" s="19">
        <f t="shared" si="4"/>
        <v>19.982497500000001</v>
      </c>
      <c r="M17" s="20">
        <f t="shared" si="5"/>
        <v>20.002500000000001</v>
      </c>
      <c r="N17" s="20">
        <f t="shared" si="6"/>
        <v>20.000499750000003</v>
      </c>
    </row>
    <row r="18" spans="1:14" ht="21.75" customHeight="1" x14ac:dyDescent="0.25">
      <c r="A18" s="5">
        <v>0.91666666666666663</v>
      </c>
      <c r="B18" s="17">
        <v>967768.8</v>
      </c>
      <c r="C18" s="16">
        <f t="shared" si="0"/>
        <v>22.600000000093132</v>
      </c>
      <c r="D18" s="17">
        <v>274397.2</v>
      </c>
      <c r="E18" s="16">
        <f t="shared" si="1"/>
        <v>22.600000000034925</v>
      </c>
      <c r="F18" s="18">
        <f t="shared" si="2"/>
        <v>5.8207660913467407E-11</v>
      </c>
      <c r="G18" s="8">
        <v>0.1</v>
      </c>
      <c r="H18" s="8">
        <v>0</v>
      </c>
      <c r="I18" s="9"/>
      <c r="K18" s="19">
        <f t="shared" si="3"/>
        <v>20.091400000082796</v>
      </c>
      <c r="L18" s="19">
        <f t="shared" si="4"/>
        <v>20.071308600082713</v>
      </c>
      <c r="M18" s="20">
        <f t="shared" si="5"/>
        <v>20.091400000031047</v>
      </c>
      <c r="N18" s="20">
        <f t="shared" si="6"/>
        <v>20.091400000031047</v>
      </c>
    </row>
    <row r="19" spans="1:14" ht="21.75" customHeight="1" x14ac:dyDescent="0.25">
      <c r="A19" s="5">
        <v>0.95833333333333337</v>
      </c>
      <c r="B19" s="17">
        <v>967791.4</v>
      </c>
      <c r="C19" s="16">
        <f t="shared" si="0"/>
        <v>22.599999999976717</v>
      </c>
      <c r="D19" s="17">
        <v>274419.7</v>
      </c>
      <c r="E19" s="16">
        <f t="shared" si="1"/>
        <v>22.5</v>
      </c>
      <c r="F19" s="18">
        <f t="shared" si="2"/>
        <v>9.9999999976716936E-2</v>
      </c>
      <c r="G19" s="8">
        <v>0.1</v>
      </c>
      <c r="H19" s="8">
        <v>0.02</v>
      </c>
      <c r="I19" s="9"/>
      <c r="K19" s="19">
        <f t="shared" si="3"/>
        <v>20.091399999979302</v>
      </c>
      <c r="L19" s="19">
        <f t="shared" si="4"/>
        <v>20.071308599979321</v>
      </c>
      <c r="M19" s="20">
        <f t="shared" si="5"/>
        <v>20.002500000000001</v>
      </c>
      <c r="N19" s="20">
        <f t="shared" si="6"/>
        <v>19.998499500000001</v>
      </c>
    </row>
    <row r="20" spans="1:14" ht="21.75" customHeight="1" x14ac:dyDescent="0.25">
      <c r="A20" s="5">
        <v>1</v>
      </c>
      <c r="B20" s="17">
        <v>967814</v>
      </c>
      <c r="C20" s="16">
        <f t="shared" si="0"/>
        <v>22.599999999976717</v>
      </c>
      <c r="D20" s="17">
        <v>274442.3</v>
      </c>
      <c r="E20" s="16">
        <f t="shared" si="1"/>
        <v>22.599999999976717</v>
      </c>
      <c r="F20" s="18">
        <f t="shared" si="2"/>
        <v>0</v>
      </c>
      <c r="G20" s="8">
        <v>0.1</v>
      </c>
      <c r="H20" s="8">
        <v>0.05</v>
      </c>
      <c r="I20" s="9"/>
      <c r="K20" s="19">
        <f t="shared" si="3"/>
        <v>20.091399999979302</v>
      </c>
      <c r="L20" s="19">
        <f t="shared" si="4"/>
        <v>20.071308599979321</v>
      </c>
      <c r="M20" s="20">
        <f t="shared" si="5"/>
        <v>20.091399999979302</v>
      </c>
      <c r="N20" s="20">
        <f t="shared" si="6"/>
        <v>20.081354299979314</v>
      </c>
    </row>
    <row r="21" spans="1:14" ht="21.75" customHeight="1" x14ac:dyDescent="0.25">
      <c r="A21" s="5">
        <v>4.1666666666666657E-2</v>
      </c>
      <c r="B21" s="17">
        <v>967836.6</v>
      </c>
      <c r="C21" s="16">
        <f t="shared" si="0"/>
        <v>22.599999999976717</v>
      </c>
      <c r="D21" s="17">
        <v>274464.8</v>
      </c>
      <c r="E21" s="16">
        <f t="shared" si="1"/>
        <v>22.5</v>
      </c>
      <c r="F21" s="18">
        <f t="shared" si="2"/>
        <v>9.9999999976716936E-2</v>
      </c>
      <c r="G21" s="8">
        <v>0.1</v>
      </c>
      <c r="H21" s="8">
        <v>0.05</v>
      </c>
      <c r="I21" s="9"/>
      <c r="K21" s="19">
        <f t="shared" si="3"/>
        <v>20.091399999979302</v>
      </c>
      <c r="L21" s="19">
        <f t="shared" si="4"/>
        <v>20.071308599979321</v>
      </c>
      <c r="M21" s="20">
        <f t="shared" si="5"/>
        <v>20.002500000000001</v>
      </c>
      <c r="N21" s="20">
        <f t="shared" si="6"/>
        <v>19.992498750000003</v>
      </c>
    </row>
    <row r="22" spans="1:14" ht="21.75" customHeight="1" x14ac:dyDescent="0.25">
      <c r="A22" s="5">
        <v>8.3333333333333329E-2</v>
      </c>
      <c r="B22" s="17">
        <v>967859.19999999995</v>
      </c>
      <c r="C22" s="16">
        <f t="shared" si="0"/>
        <v>22.599999999976717</v>
      </c>
      <c r="D22" s="17">
        <v>274487.40000000002</v>
      </c>
      <c r="E22" s="16">
        <f t="shared" si="1"/>
        <v>22.600000000034925</v>
      </c>
      <c r="F22" s="18">
        <f t="shared" si="2"/>
        <v>-5.8207660913467407E-11</v>
      </c>
      <c r="G22" s="8">
        <v>0.1</v>
      </c>
      <c r="H22" s="8">
        <v>0.05</v>
      </c>
      <c r="I22" s="9"/>
      <c r="K22" s="19">
        <f t="shared" si="3"/>
        <v>20.091399999979302</v>
      </c>
      <c r="L22" s="19">
        <f t="shared" si="4"/>
        <v>20.071308599979321</v>
      </c>
      <c r="M22" s="20">
        <f t="shared" si="5"/>
        <v>20.091400000031047</v>
      </c>
      <c r="N22" s="20">
        <f t="shared" si="6"/>
        <v>20.081354300031034</v>
      </c>
    </row>
    <row r="23" spans="1:14" ht="21.75" customHeight="1" x14ac:dyDescent="0.25">
      <c r="A23" s="12">
        <v>1.125</v>
      </c>
      <c r="B23" s="17">
        <v>967881.8</v>
      </c>
      <c r="C23" s="16">
        <f t="shared" si="0"/>
        <v>22.600000000093132</v>
      </c>
      <c r="D23" s="17">
        <v>274509.90000000002</v>
      </c>
      <c r="E23" s="16">
        <f t="shared" si="1"/>
        <v>22.5</v>
      </c>
      <c r="F23" s="18">
        <f t="shared" si="2"/>
        <v>0.10000000009313226</v>
      </c>
      <c r="G23" s="8">
        <v>0.1</v>
      </c>
      <c r="H23" s="8">
        <v>0.05</v>
      </c>
      <c r="I23" s="9"/>
      <c r="K23" s="19">
        <f t="shared" si="3"/>
        <v>20.091400000082796</v>
      </c>
      <c r="L23" s="19">
        <f t="shared" si="4"/>
        <v>20.071308600082713</v>
      </c>
      <c r="M23" s="20">
        <f t="shared" si="5"/>
        <v>20.002500000000001</v>
      </c>
      <c r="N23" s="20">
        <f t="shared" si="6"/>
        <v>19.992498750000003</v>
      </c>
    </row>
    <row r="24" spans="1:14" ht="21.75" customHeight="1" x14ac:dyDescent="0.25">
      <c r="A24" s="12">
        <v>1.166666666666667</v>
      </c>
      <c r="B24" s="17">
        <v>967904.4</v>
      </c>
      <c r="C24" s="16">
        <f t="shared" si="0"/>
        <v>22.599999999976717</v>
      </c>
      <c r="D24" s="17">
        <v>274532.5</v>
      </c>
      <c r="E24" s="16">
        <f t="shared" si="1"/>
        <v>22.599999999976717</v>
      </c>
      <c r="F24" s="18">
        <f t="shared" si="2"/>
        <v>0</v>
      </c>
      <c r="G24" s="8">
        <v>0.1</v>
      </c>
      <c r="H24" s="8">
        <v>0.05</v>
      </c>
      <c r="I24" s="9"/>
      <c r="K24" s="19">
        <f t="shared" si="3"/>
        <v>20.091399999979302</v>
      </c>
      <c r="L24" s="19">
        <f t="shared" si="4"/>
        <v>20.071308599979321</v>
      </c>
      <c r="M24" s="20">
        <f t="shared" si="5"/>
        <v>20.091399999979302</v>
      </c>
      <c r="N24" s="20">
        <f t="shared" si="6"/>
        <v>20.081354299979314</v>
      </c>
    </row>
    <row r="25" spans="1:14" ht="21.75" customHeight="1" x14ac:dyDescent="0.25">
      <c r="A25" s="5">
        <v>1.208333333333333</v>
      </c>
      <c r="B25" s="17">
        <v>967927</v>
      </c>
      <c r="C25" s="16">
        <f t="shared" si="0"/>
        <v>22.599999999976717</v>
      </c>
      <c r="D25" s="17">
        <v>274555</v>
      </c>
      <c r="E25" s="16">
        <f t="shared" si="1"/>
        <v>22.5</v>
      </c>
      <c r="F25" s="18">
        <f t="shared" si="2"/>
        <v>9.9999999976716936E-2</v>
      </c>
      <c r="G25" s="8">
        <v>0.1</v>
      </c>
      <c r="H25" s="8">
        <v>0.05</v>
      </c>
      <c r="I25" s="9"/>
      <c r="K25" s="19">
        <f t="shared" si="3"/>
        <v>20.091399999979302</v>
      </c>
      <c r="L25" s="19">
        <f t="shared" si="4"/>
        <v>20.071308599979321</v>
      </c>
      <c r="M25" s="20">
        <f t="shared" si="5"/>
        <v>20.002500000000001</v>
      </c>
      <c r="N25" s="20">
        <f t="shared" si="6"/>
        <v>19.992498750000003</v>
      </c>
    </row>
    <row r="26" spans="1:14" ht="21.75" customHeight="1" x14ac:dyDescent="0.25">
      <c r="A26" s="5">
        <v>1.25</v>
      </c>
      <c r="B26" s="17">
        <v>967949.6</v>
      </c>
      <c r="C26" s="16">
        <f t="shared" si="0"/>
        <v>22.599999999976717</v>
      </c>
      <c r="D26" s="17">
        <v>274577.59999999998</v>
      </c>
      <c r="E26" s="16">
        <f t="shared" si="1"/>
        <v>22.599999999976717</v>
      </c>
      <c r="F26" s="18">
        <f t="shared" si="2"/>
        <v>0</v>
      </c>
      <c r="G26" s="8">
        <v>0.1</v>
      </c>
      <c r="H26" s="8">
        <v>0.05</v>
      </c>
      <c r="I26" s="9"/>
      <c r="K26" s="19">
        <f t="shared" si="3"/>
        <v>20.091399999979302</v>
      </c>
      <c r="L26" s="19">
        <f t="shared" si="4"/>
        <v>20.071308599979321</v>
      </c>
      <c r="M26" s="20">
        <f t="shared" si="5"/>
        <v>20.091399999979302</v>
      </c>
      <c r="N26" s="20">
        <f t="shared" si="6"/>
        <v>20.081354299979314</v>
      </c>
    </row>
    <row r="27" spans="1:14" ht="17.25" customHeight="1" x14ac:dyDescent="0.25">
      <c r="A27" s="5">
        <v>1.291666666666667</v>
      </c>
      <c r="B27" s="13">
        <v>967972.2</v>
      </c>
      <c r="C27" s="16">
        <f t="shared" si="0"/>
        <v>22.599999999976717</v>
      </c>
      <c r="D27" s="17">
        <v>274600.2</v>
      </c>
      <c r="E27" s="16">
        <f t="shared" si="1"/>
        <v>22.600000000034925</v>
      </c>
      <c r="F27" s="18">
        <f t="shared" si="2"/>
        <v>-5.8207660913467407E-11</v>
      </c>
      <c r="G27" s="8">
        <v>0.1</v>
      </c>
      <c r="H27" s="8">
        <v>0.05</v>
      </c>
      <c r="I27" s="9"/>
      <c r="K27" s="19">
        <f t="shared" si="3"/>
        <v>20.091399999979302</v>
      </c>
      <c r="L27" s="19">
        <f t="shared" si="4"/>
        <v>20.071308599979321</v>
      </c>
      <c r="M27" s="20">
        <f t="shared" si="5"/>
        <v>20.091400000031047</v>
      </c>
      <c r="N27" s="20">
        <f t="shared" si="6"/>
        <v>20.081354300031034</v>
      </c>
    </row>
    <row r="28" spans="1:14" ht="17.25" customHeight="1" x14ac:dyDescent="0.25">
      <c r="A28" s="5">
        <v>1.333333333333333</v>
      </c>
      <c r="B28" s="7">
        <v>967995.6</v>
      </c>
      <c r="C28" s="16">
        <f t="shared" si="0"/>
        <v>23.400000000023283</v>
      </c>
      <c r="D28" s="7">
        <v>274623.59999999998</v>
      </c>
      <c r="E28" s="16">
        <f t="shared" si="1"/>
        <v>23.399999999965075</v>
      </c>
      <c r="F28" s="18">
        <f t="shared" si="2"/>
        <v>5.8207660913467407E-11</v>
      </c>
      <c r="G28" s="8">
        <v>0.1</v>
      </c>
      <c r="H28" s="8">
        <v>0.05</v>
      </c>
      <c r="I28" s="9"/>
      <c r="K28" s="19">
        <f t="shared" si="3"/>
        <v>20.8026000000207</v>
      </c>
      <c r="L28" s="9">
        <f t="shared" si="4"/>
        <v>20.781797400020679</v>
      </c>
      <c r="M28" s="20">
        <f t="shared" si="5"/>
        <v>20.802599999968951</v>
      </c>
      <c r="N28" s="20">
        <f t="shared" si="6"/>
        <v>20.792198699968967</v>
      </c>
    </row>
    <row r="29" spans="1:14" ht="20.25" customHeight="1" x14ac:dyDescent="0.25">
      <c r="A29" s="15" t="s">
        <v>12</v>
      </c>
      <c r="B29" s="17"/>
      <c r="C29" s="16">
        <f>SUM(C5:C28)</f>
        <v>545</v>
      </c>
      <c r="D29" s="17"/>
      <c r="E29" s="16">
        <f>SUM(E5:E28)</f>
        <v>544.29999999998836</v>
      </c>
      <c r="F29" s="18">
        <f>SUM(F5:F28)</f>
        <v>0.70000000001164153</v>
      </c>
      <c r="G29" s="14">
        <f>AVERAGE(G5:G28)</f>
        <v>0.10208333333333337</v>
      </c>
      <c r="H29" s="14">
        <f>AVERAGE(H5:H28)</f>
        <v>4.5416666666666689E-2</v>
      </c>
      <c r="I29" s="18"/>
      <c r="K29" s="9">
        <f t="shared" si="3"/>
        <v>484.505</v>
      </c>
      <c r="L29" s="9">
        <f t="shared" si="4"/>
        <v>484.01040114583333</v>
      </c>
      <c r="M29" s="18">
        <f>SUM(M5:M28)</f>
        <v>483.88269999998965</v>
      </c>
      <c r="N29" s="18">
        <f>SUM(N5:N28)</f>
        <v>483.66282362998953</v>
      </c>
    </row>
    <row r="30" spans="1:14" ht="14.5" customHeight="1" x14ac:dyDescent="0.3">
      <c r="C30" s="21"/>
      <c r="D30" s="22"/>
      <c r="E30" s="21"/>
      <c r="K30" s="9"/>
      <c r="L30" s="9"/>
      <c r="M30" s="18"/>
      <c r="N30" s="18"/>
    </row>
    <row r="33" spans="11:14" x14ac:dyDescent="0.25">
      <c r="K33" s="9"/>
      <c r="L33" s="9"/>
      <c r="M33" s="18"/>
      <c r="N33" s="18"/>
    </row>
    <row r="39" spans="11:14" x14ac:dyDescent="0.25">
      <c r="K39" s="9"/>
      <c r="L39" s="9"/>
      <c r="M39" s="18"/>
      <c r="N39" s="18"/>
    </row>
  </sheetData>
  <mergeCells count="3">
    <mergeCell ref="A1:F1"/>
    <mergeCell ref="G2:H2"/>
    <mergeCell ref="I2:I3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9"/>
  <sheetViews>
    <sheetView workbookViewId="0"/>
  </sheetViews>
  <sheetFormatPr defaultColWidth="8.25" defaultRowHeight="14" x14ac:dyDescent="0.25"/>
  <cols>
    <col min="1" max="1" width="9.9140625" style="1" customWidth="1"/>
    <col min="2" max="2" width="12.75" style="1" customWidth="1"/>
    <col min="3" max="3" width="11.9140625" style="1" customWidth="1"/>
    <col min="4" max="4" width="11.75" style="1" customWidth="1"/>
    <col min="5" max="5" width="8.83203125" style="1" customWidth="1"/>
    <col min="6" max="6" width="13.25" style="1" customWidth="1"/>
    <col min="7" max="10" width="8.25" style="1" customWidth="1"/>
    <col min="11" max="11" width="10.25" style="1" customWidth="1"/>
    <col min="12" max="12" width="10.08203125" style="1" customWidth="1"/>
    <col min="13" max="13" width="10.83203125" style="1" customWidth="1"/>
    <col min="14" max="14" width="11" style="1" customWidth="1"/>
    <col min="15" max="31" width="8.25" style="1" customWidth="1"/>
    <col min="32" max="16384" width="8.25" style="1"/>
  </cols>
  <sheetData>
    <row r="1" spans="1:14" ht="23" customHeight="1" x14ac:dyDescent="0.3">
      <c r="A1" s="23" t="s">
        <v>19</v>
      </c>
      <c r="B1" s="24"/>
      <c r="C1" s="24"/>
      <c r="D1" s="24"/>
      <c r="E1" s="24"/>
      <c r="F1" s="25"/>
    </row>
    <row r="2" spans="1:14" ht="15" customHeight="1" x14ac:dyDescent="0.3">
      <c r="A2" s="2" t="s">
        <v>1</v>
      </c>
      <c r="B2" s="2" t="s">
        <v>2</v>
      </c>
      <c r="C2" s="2"/>
      <c r="D2" s="2" t="s">
        <v>3</v>
      </c>
      <c r="E2" s="2"/>
      <c r="F2" s="2" t="s">
        <v>4</v>
      </c>
      <c r="G2" s="26" t="s">
        <v>5</v>
      </c>
      <c r="H2" s="25"/>
      <c r="I2" s="26" t="s">
        <v>6</v>
      </c>
      <c r="K2" s="3" t="s">
        <v>7</v>
      </c>
      <c r="L2" s="4"/>
      <c r="M2" s="3" t="s">
        <v>3</v>
      </c>
    </row>
    <row r="3" spans="1:14" ht="21.75" customHeight="1" x14ac:dyDescent="0.25">
      <c r="A3" s="5"/>
      <c r="B3" s="6" t="s">
        <v>8</v>
      </c>
      <c r="C3" s="6" t="s">
        <v>9</v>
      </c>
      <c r="D3" s="6" t="s">
        <v>8</v>
      </c>
      <c r="E3" s="6" t="s">
        <v>9</v>
      </c>
      <c r="F3" s="6"/>
      <c r="G3" s="15" t="s">
        <v>10</v>
      </c>
      <c r="H3" s="15" t="s">
        <v>11</v>
      </c>
      <c r="I3" s="27"/>
    </row>
    <row r="4" spans="1:14" ht="21.75" customHeight="1" x14ac:dyDescent="0.25">
      <c r="A4" s="5">
        <v>1.333333333333333</v>
      </c>
      <c r="B4" s="7">
        <v>969632.2</v>
      </c>
      <c r="C4" s="16" t="e">
        <v>#VALUE!</v>
      </c>
      <c r="D4" s="7">
        <v>276257.90000000002</v>
      </c>
      <c r="E4" s="16" t="e">
        <v>#VALUE!</v>
      </c>
      <c r="F4" s="15">
        <v>0</v>
      </c>
      <c r="G4" s="8">
        <v>0.25</v>
      </c>
      <c r="H4" s="8">
        <v>7.0000000000000007E-2</v>
      </c>
      <c r="I4" s="9"/>
    </row>
    <row r="5" spans="1:14" ht="21.75" customHeight="1" x14ac:dyDescent="0.25">
      <c r="A5" s="5">
        <v>0.375</v>
      </c>
      <c r="B5" s="17">
        <v>969654.3</v>
      </c>
      <c r="C5" s="16">
        <v>22.100000000093129</v>
      </c>
      <c r="D5" s="17">
        <v>276280</v>
      </c>
      <c r="E5" s="16">
        <v>22.09999999997672</v>
      </c>
      <c r="F5" s="18">
        <f t="shared" ref="F5:F28" si="0">C5-E5</f>
        <v>1.1640821639957721E-10</v>
      </c>
      <c r="G5" s="8">
        <v>0.2</v>
      </c>
      <c r="H5" s="8">
        <v>0.05</v>
      </c>
      <c r="I5" s="9"/>
      <c r="K5" s="19">
        <f t="shared" ref="K5:K29" si="1">C5*0.889</f>
        <v>19.646900000082791</v>
      </c>
      <c r="L5" s="19">
        <f t="shared" ref="L5:L29" si="2">K5*(1-G5*0.01)</f>
        <v>19.607606200082625</v>
      </c>
      <c r="M5" s="20">
        <f t="shared" ref="M5:M28" si="3">E5*0.889</f>
        <v>19.646899999979304</v>
      </c>
      <c r="N5" s="20">
        <f t="shared" ref="N5:N28" si="4">M5*(1-H5*0.01)</f>
        <v>19.637076549979316</v>
      </c>
    </row>
    <row r="6" spans="1:14" ht="21.75" customHeight="1" x14ac:dyDescent="0.25">
      <c r="A6" s="5">
        <v>0.41666666666666669</v>
      </c>
      <c r="B6" s="17">
        <v>969676.4</v>
      </c>
      <c r="C6" s="16">
        <v>22.09999999997672</v>
      </c>
      <c r="D6" s="17">
        <v>276302.09999999998</v>
      </c>
      <c r="E6" s="16">
        <v>22.09999999997672</v>
      </c>
      <c r="F6" s="18">
        <f t="shared" si="0"/>
        <v>0</v>
      </c>
      <c r="G6" s="8">
        <v>0.15</v>
      </c>
      <c r="H6" s="8">
        <v>0.08</v>
      </c>
      <c r="I6" s="9"/>
      <c r="K6" s="19">
        <f t="shared" si="1"/>
        <v>19.646899999979304</v>
      </c>
      <c r="L6" s="19">
        <f t="shared" si="2"/>
        <v>19.617429649979336</v>
      </c>
      <c r="M6" s="20">
        <f t="shared" si="3"/>
        <v>19.646899999979304</v>
      </c>
      <c r="N6" s="20">
        <f t="shared" si="4"/>
        <v>19.631182479979319</v>
      </c>
    </row>
    <row r="7" spans="1:14" ht="21.75" customHeight="1" x14ac:dyDescent="0.25">
      <c r="A7" s="5">
        <v>0.45833333333333331</v>
      </c>
      <c r="B7" s="17">
        <v>969698.7</v>
      </c>
      <c r="C7" s="16">
        <v>22.299999999930151</v>
      </c>
      <c r="D7" s="17">
        <v>276324.40000000002</v>
      </c>
      <c r="E7" s="16">
        <v>22.30000000004657</v>
      </c>
      <c r="F7" s="18">
        <f t="shared" si="0"/>
        <v>-1.1641887454061361E-10</v>
      </c>
      <c r="G7" s="8">
        <v>0.1</v>
      </c>
      <c r="H7" s="8">
        <v>0.06</v>
      </c>
      <c r="I7" s="9"/>
      <c r="K7" s="19">
        <f t="shared" si="1"/>
        <v>19.824699999937906</v>
      </c>
      <c r="L7" s="19">
        <f t="shared" si="2"/>
        <v>19.804875299937969</v>
      </c>
      <c r="M7" s="20">
        <f t="shared" si="3"/>
        <v>19.8247000000414</v>
      </c>
      <c r="N7" s="20">
        <f t="shared" si="4"/>
        <v>19.812805180041373</v>
      </c>
    </row>
    <row r="8" spans="1:14" ht="21.75" customHeight="1" x14ac:dyDescent="0.25">
      <c r="A8" s="5">
        <v>0.5</v>
      </c>
      <c r="B8" s="17">
        <v>969721.1</v>
      </c>
      <c r="C8" s="16">
        <v>22.40000000002328</v>
      </c>
      <c r="D8" s="17">
        <v>276346.7</v>
      </c>
      <c r="E8" s="16">
        <v>22.299999999988358</v>
      </c>
      <c r="F8" s="18">
        <f t="shared" si="0"/>
        <v>0.10000000003492104</v>
      </c>
      <c r="G8" s="8">
        <v>0.2</v>
      </c>
      <c r="H8" s="8">
        <v>0</v>
      </c>
      <c r="I8" s="9"/>
      <c r="K8" s="19">
        <f t="shared" si="1"/>
        <v>19.913600000020697</v>
      </c>
      <c r="L8" s="19">
        <f t="shared" si="2"/>
        <v>19.873772800020657</v>
      </c>
      <c r="M8" s="20">
        <f t="shared" si="3"/>
        <v>19.824699999989651</v>
      </c>
      <c r="N8" s="20">
        <f t="shared" si="4"/>
        <v>19.824699999989651</v>
      </c>
    </row>
    <row r="9" spans="1:14" ht="21.75" customHeight="1" x14ac:dyDescent="0.25">
      <c r="A9" s="5">
        <v>0.54166666666666663</v>
      </c>
      <c r="B9" s="17">
        <v>969743.5</v>
      </c>
      <c r="C9" s="16">
        <v>22.40000000002328</v>
      </c>
      <c r="D9" s="17">
        <v>276369.09999999998</v>
      </c>
      <c r="E9" s="16">
        <v>22.399999999965079</v>
      </c>
      <c r="F9" s="18">
        <f t="shared" si="0"/>
        <v>5.8200555486109806E-11</v>
      </c>
      <c r="G9" s="8">
        <v>0.15</v>
      </c>
      <c r="H9" s="8">
        <v>7.0000000000000007E-2</v>
      </c>
      <c r="I9" s="10"/>
      <c r="K9" s="19">
        <f t="shared" si="1"/>
        <v>19.913600000020697</v>
      </c>
      <c r="L9" s="19">
        <f t="shared" si="2"/>
        <v>19.883729600020668</v>
      </c>
      <c r="M9" s="20">
        <f t="shared" si="3"/>
        <v>19.913599999968955</v>
      </c>
      <c r="N9" s="20">
        <f t="shared" si="4"/>
        <v>19.899660479968976</v>
      </c>
    </row>
    <row r="10" spans="1:14" ht="21.75" customHeight="1" x14ac:dyDescent="0.25">
      <c r="A10" s="5">
        <v>0.58333333333333337</v>
      </c>
      <c r="B10" s="17">
        <v>969766</v>
      </c>
      <c r="C10" s="16">
        <v>22.5</v>
      </c>
      <c r="D10" s="17">
        <v>276391.5</v>
      </c>
      <c r="E10" s="16">
        <v>22.40000000002328</v>
      </c>
      <c r="F10" s="18">
        <f t="shared" si="0"/>
        <v>9.9999999976720488E-2</v>
      </c>
      <c r="G10" s="8">
        <v>0.1</v>
      </c>
      <c r="H10" s="8">
        <v>0.06</v>
      </c>
      <c r="I10" s="11"/>
      <c r="K10" s="19">
        <f t="shared" si="1"/>
        <v>20.002500000000001</v>
      </c>
      <c r="L10" s="19">
        <f t="shared" si="2"/>
        <v>19.982497500000001</v>
      </c>
      <c r="M10" s="20">
        <f t="shared" si="3"/>
        <v>19.913600000020697</v>
      </c>
      <c r="N10" s="20">
        <f t="shared" si="4"/>
        <v>19.901651840020683</v>
      </c>
    </row>
    <row r="11" spans="1:14" ht="21.75" customHeight="1" x14ac:dyDescent="0.25">
      <c r="A11" s="5">
        <v>0.625</v>
      </c>
      <c r="B11" s="17">
        <v>969788.5</v>
      </c>
      <c r="C11" s="16">
        <v>22.5</v>
      </c>
      <c r="D11" s="17">
        <v>276414</v>
      </c>
      <c r="E11" s="16">
        <v>22.5</v>
      </c>
      <c r="F11" s="18">
        <f t="shared" si="0"/>
        <v>0</v>
      </c>
      <c r="G11" s="8">
        <v>0.1</v>
      </c>
      <c r="H11" s="8">
        <v>0.02</v>
      </c>
      <c r="I11" s="11"/>
      <c r="K11" s="19">
        <f t="shared" si="1"/>
        <v>20.002500000000001</v>
      </c>
      <c r="L11" s="19">
        <f t="shared" si="2"/>
        <v>19.982497500000001</v>
      </c>
      <c r="M11" s="20">
        <f t="shared" si="3"/>
        <v>20.002500000000001</v>
      </c>
      <c r="N11" s="20">
        <f t="shared" si="4"/>
        <v>19.998499500000001</v>
      </c>
    </row>
    <row r="12" spans="1:14" ht="21.75" customHeight="1" x14ac:dyDescent="0.25">
      <c r="A12" s="5">
        <v>0.66666666666666663</v>
      </c>
      <c r="B12" s="17">
        <v>969811</v>
      </c>
      <c r="C12" s="16">
        <v>22.5</v>
      </c>
      <c r="D12" s="17">
        <v>276436.40000000002</v>
      </c>
      <c r="E12" s="16">
        <v>22.40000000002328</v>
      </c>
      <c r="F12" s="18">
        <f t="shared" si="0"/>
        <v>9.9999999976720488E-2</v>
      </c>
      <c r="G12" s="8">
        <v>1</v>
      </c>
      <c r="H12" s="8">
        <v>0.04</v>
      </c>
      <c r="I12" s="11"/>
      <c r="K12" s="19">
        <f t="shared" si="1"/>
        <v>20.002500000000001</v>
      </c>
      <c r="L12" s="19">
        <f t="shared" si="2"/>
        <v>19.802475000000001</v>
      </c>
      <c r="M12" s="20">
        <f t="shared" si="3"/>
        <v>19.913600000020697</v>
      </c>
      <c r="N12" s="20">
        <f t="shared" si="4"/>
        <v>19.90563456002069</v>
      </c>
    </row>
    <row r="13" spans="1:14" ht="21.75" customHeight="1" x14ac:dyDescent="0.25">
      <c r="A13" s="5">
        <v>0.70833333333333337</v>
      </c>
      <c r="B13" s="17">
        <v>969833.5</v>
      </c>
      <c r="C13" s="16">
        <v>22.5</v>
      </c>
      <c r="D13" s="17">
        <v>276458.7</v>
      </c>
      <c r="E13" s="16">
        <v>22.299999999988358</v>
      </c>
      <c r="F13" s="18">
        <f t="shared" si="0"/>
        <v>0.20000000001164153</v>
      </c>
      <c r="G13" s="8">
        <v>1</v>
      </c>
      <c r="H13" s="8">
        <v>0.5</v>
      </c>
      <c r="I13" s="9"/>
      <c r="K13" s="19">
        <f t="shared" si="1"/>
        <v>20.002500000000001</v>
      </c>
      <c r="L13" s="19">
        <f t="shared" si="2"/>
        <v>19.802475000000001</v>
      </c>
      <c r="M13" s="20">
        <f t="shared" si="3"/>
        <v>19.824699999989651</v>
      </c>
      <c r="N13" s="20">
        <f t="shared" si="4"/>
        <v>19.725576499989703</v>
      </c>
    </row>
    <row r="14" spans="1:14" ht="21.75" customHeight="1" x14ac:dyDescent="0.25">
      <c r="A14" s="5">
        <v>0.75</v>
      </c>
      <c r="B14" s="17">
        <v>969855</v>
      </c>
      <c r="C14" s="16">
        <v>21.5</v>
      </c>
      <c r="D14" s="17">
        <v>276481.3</v>
      </c>
      <c r="E14" s="16">
        <v>22.59999999997672</v>
      </c>
      <c r="F14" s="18">
        <f t="shared" si="0"/>
        <v>-1.0999999999767205</v>
      </c>
      <c r="G14" s="8">
        <v>1</v>
      </c>
      <c r="H14" s="8">
        <v>0.5</v>
      </c>
      <c r="I14" s="9"/>
      <c r="K14" s="19">
        <f t="shared" si="1"/>
        <v>19.113500000000002</v>
      </c>
      <c r="L14" s="19">
        <f t="shared" si="2"/>
        <v>18.922365000000003</v>
      </c>
      <c r="M14" s="20">
        <f t="shared" si="3"/>
        <v>20.091399999979306</v>
      </c>
      <c r="N14" s="20">
        <f t="shared" si="4"/>
        <v>19.99094299997941</v>
      </c>
    </row>
    <row r="15" spans="1:14" ht="21.75" customHeight="1" x14ac:dyDescent="0.25">
      <c r="A15" s="5">
        <v>0.79166666666666663</v>
      </c>
      <c r="B15" s="17">
        <v>969877.5</v>
      </c>
      <c r="C15" s="16">
        <v>22.5</v>
      </c>
      <c r="D15" s="17">
        <v>276503.8</v>
      </c>
      <c r="E15" s="16">
        <v>22.5</v>
      </c>
      <c r="F15" s="18">
        <f t="shared" si="0"/>
        <v>0</v>
      </c>
      <c r="G15" s="8">
        <v>1</v>
      </c>
      <c r="H15" s="8">
        <v>0.5</v>
      </c>
      <c r="I15" s="9"/>
      <c r="K15" s="19">
        <f t="shared" si="1"/>
        <v>20.002500000000001</v>
      </c>
      <c r="L15" s="19">
        <f t="shared" si="2"/>
        <v>19.802475000000001</v>
      </c>
      <c r="M15" s="20">
        <f t="shared" si="3"/>
        <v>20.002500000000001</v>
      </c>
      <c r="N15" s="20">
        <f t="shared" si="4"/>
        <v>19.902487499999999</v>
      </c>
    </row>
    <row r="16" spans="1:14" ht="21.75" customHeight="1" x14ac:dyDescent="0.25">
      <c r="A16" s="5">
        <v>0.83333333333333337</v>
      </c>
      <c r="B16" s="17">
        <v>969900.7</v>
      </c>
      <c r="C16" s="16">
        <v>23.19999999995343</v>
      </c>
      <c r="D16" s="17">
        <v>276526.09999999998</v>
      </c>
      <c r="E16" s="16">
        <v>22.299999999988358</v>
      </c>
      <c r="F16" s="18">
        <f t="shared" si="0"/>
        <v>0.89999999996507185</v>
      </c>
      <c r="G16" s="8">
        <v>1</v>
      </c>
      <c r="H16" s="8">
        <v>0.5</v>
      </c>
      <c r="I16" s="9"/>
      <c r="K16" s="19">
        <f t="shared" si="1"/>
        <v>20.624799999958601</v>
      </c>
      <c r="L16" s="19">
        <f t="shared" si="2"/>
        <v>20.418551999959014</v>
      </c>
      <c r="M16" s="20">
        <f t="shared" si="3"/>
        <v>19.824699999989651</v>
      </c>
      <c r="N16" s="20">
        <f t="shared" si="4"/>
        <v>19.725576499989703</v>
      </c>
    </row>
    <row r="17" spans="1:14" ht="21.75" customHeight="1" x14ac:dyDescent="0.25">
      <c r="A17" s="5">
        <v>0.875</v>
      </c>
      <c r="B17" s="7">
        <v>969923.1</v>
      </c>
      <c r="C17" s="16">
        <v>22.40000000002328</v>
      </c>
      <c r="D17" s="17">
        <v>276548.5</v>
      </c>
      <c r="E17" s="16">
        <v>22.40000000002328</v>
      </c>
      <c r="F17" s="18">
        <f t="shared" si="0"/>
        <v>0</v>
      </c>
      <c r="G17" s="8">
        <v>1</v>
      </c>
      <c r="H17" s="8">
        <v>0.5</v>
      </c>
      <c r="I17" s="9"/>
      <c r="K17" s="19">
        <f t="shared" si="1"/>
        <v>19.913600000020697</v>
      </c>
      <c r="L17" s="19">
        <f t="shared" si="2"/>
        <v>19.714464000020492</v>
      </c>
      <c r="M17" s="20">
        <f t="shared" si="3"/>
        <v>19.913600000020697</v>
      </c>
      <c r="N17" s="20">
        <f t="shared" si="4"/>
        <v>19.814032000020593</v>
      </c>
    </row>
    <row r="18" spans="1:14" ht="21.75" customHeight="1" x14ac:dyDescent="0.25">
      <c r="A18" s="5">
        <v>0.91666666666666663</v>
      </c>
      <c r="B18" s="17">
        <v>969945.5</v>
      </c>
      <c r="C18" s="16">
        <v>22.40000000002328</v>
      </c>
      <c r="D18" s="17">
        <v>276570.90000000002</v>
      </c>
      <c r="E18" s="16">
        <v>22.40000000002328</v>
      </c>
      <c r="F18" s="18">
        <f t="shared" si="0"/>
        <v>0</v>
      </c>
      <c r="G18" s="8">
        <v>1</v>
      </c>
      <c r="H18" s="8">
        <v>0.5</v>
      </c>
      <c r="I18" s="9"/>
      <c r="K18" s="19">
        <f t="shared" si="1"/>
        <v>19.913600000020697</v>
      </c>
      <c r="L18" s="19">
        <f t="shared" si="2"/>
        <v>19.714464000020492</v>
      </c>
      <c r="M18" s="20">
        <f t="shared" si="3"/>
        <v>19.913600000020697</v>
      </c>
      <c r="N18" s="20">
        <f t="shared" si="4"/>
        <v>19.814032000020593</v>
      </c>
    </row>
    <row r="19" spans="1:14" ht="21.75" customHeight="1" x14ac:dyDescent="0.25">
      <c r="A19" s="5">
        <v>0.95833333333333337</v>
      </c>
      <c r="B19" s="17">
        <v>969967.9</v>
      </c>
      <c r="C19" s="16">
        <v>22.40000000002328</v>
      </c>
      <c r="D19" s="17">
        <v>276593.90000000002</v>
      </c>
      <c r="E19" s="16">
        <v>23</v>
      </c>
      <c r="F19" s="18">
        <f t="shared" si="0"/>
        <v>-0.59999999997672049</v>
      </c>
      <c r="G19" s="8">
        <v>1</v>
      </c>
      <c r="H19" s="8">
        <v>0.5</v>
      </c>
      <c r="I19" s="9"/>
      <c r="K19" s="19">
        <f t="shared" si="1"/>
        <v>19.913600000020697</v>
      </c>
      <c r="L19" s="19">
        <f t="shared" si="2"/>
        <v>19.714464000020492</v>
      </c>
      <c r="M19" s="20">
        <f t="shared" si="3"/>
        <v>20.446999999999999</v>
      </c>
      <c r="N19" s="20">
        <f t="shared" si="4"/>
        <v>20.344764999999999</v>
      </c>
    </row>
    <row r="20" spans="1:14" ht="21.75" customHeight="1" x14ac:dyDescent="0.25">
      <c r="A20" s="5">
        <v>1</v>
      </c>
      <c r="B20" s="17">
        <v>969990.8</v>
      </c>
      <c r="C20" s="16">
        <v>22.90000000002328</v>
      </c>
      <c r="D20" s="17">
        <v>276616</v>
      </c>
      <c r="E20" s="16">
        <v>22.09999999997672</v>
      </c>
      <c r="F20" s="18">
        <f t="shared" si="0"/>
        <v>0.80000000004655902</v>
      </c>
      <c r="G20" s="8">
        <v>1</v>
      </c>
      <c r="H20" s="8">
        <v>0.5</v>
      </c>
      <c r="I20" s="9"/>
      <c r="K20" s="19">
        <f t="shared" si="1"/>
        <v>20.358100000020695</v>
      </c>
      <c r="L20" s="19">
        <f t="shared" si="2"/>
        <v>20.154519000020489</v>
      </c>
      <c r="M20" s="20">
        <f t="shared" si="3"/>
        <v>19.646899999979304</v>
      </c>
      <c r="N20" s="20">
        <f t="shared" si="4"/>
        <v>19.548665499979407</v>
      </c>
    </row>
    <row r="21" spans="1:14" ht="21.75" customHeight="1" x14ac:dyDescent="0.25">
      <c r="A21" s="5">
        <v>4.1666666666666657E-2</v>
      </c>
      <c r="B21" s="17">
        <v>970013.2</v>
      </c>
      <c r="C21" s="16">
        <v>22.399999999906871</v>
      </c>
      <c r="D21" s="17">
        <v>276638.5</v>
      </c>
      <c r="E21" s="16">
        <v>22.5</v>
      </c>
      <c r="F21" s="18">
        <f t="shared" si="0"/>
        <v>-0.1000000000931287</v>
      </c>
      <c r="G21" s="8">
        <v>1</v>
      </c>
      <c r="H21" s="8">
        <v>0.5</v>
      </c>
      <c r="I21" s="9"/>
      <c r="K21" s="19">
        <f t="shared" si="1"/>
        <v>19.91359999991721</v>
      </c>
      <c r="L21" s="19">
        <f t="shared" si="2"/>
        <v>19.714463999918038</v>
      </c>
      <c r="M21" s="20">
        <f t="shared" si="3"/>
        <v>20.002500000000001</v>
      </c>
      <c r="N21" s="20">
        <f t="shared" si="4"/>
        <v>19.902487499999999</v>
      </c>
    </row>
    <row r="22" spans="1:14" ht="21.75" customHeight="1" x14ac:dyDescent="0.25">
      <c r="A22" s="5">
        <v>8.3333333333333329E-2</v>
      </c>
      <c r="B22" s="17">
        <v>970035.8</v>
      </c>
      <c r="C22" s="16">
        <v>22.600000000093129</v>
      </c>
      <c r="D22" s="17">
        <v>276661</v>
      </c>
      <c r="E22" s="16">
        <v>22.5</v>
      </c>
      <c r="F22" s="18">
        <f t="shared" si="0"/>
        <v>0.1000000000931287</v>
      </c>
      <c r="G22" s="8">
        <v>1</v>
      </c>
      <c r="H22" s="8">
        <v>0.5</v>
      </c>
      <c r="I22" s="9"/>
      <c r="K22" s="19">
        <f t="shared" si="1"/>
        <v>20.091400000082793</v>
      </c>
      <c r="L22" s="19">
        <f t="shared" si="2"/>
        <v>19.890486000081964</v>
      </c>
      <c r="M22" s="20">
        <f t="shared" si="3"/>
        <v>20.002500000000001</v>
      </c>
      <c r="N22" s="20">
        <f t="shared" si="4"/>
        <v>19.902487499999999</v>
      </c>
    </row>
    <row r="23" spans="1:14" ht="21.75" customHeight="1" x14ac:dyDescent="0.25">
      <c r="A23" s="12">
        <v>1.125</v>
      </c>
      <c r="B23" s="17">
        <v>970058.3</v>
      </c>
      <c r="C23" s="16">
        <v>22.5</v>
      </c>
      <c r="D23" s="17">
        <v>276683.5</v>
      </c>
      <c r="E23" s="16">
        <v>22.5</v>
      </c>
      <c r="F23" s="18">
        <f t="shared" si="0"/>
        <v>0</v>
      </c>
      <c r="G23" s="8">
        <v>1</v>
      </c>
      <c r="H23" s="8">
        <v>0.5</v>
      </c>
      <c r="I23" s="9"/>
      <c r="K23" s="19">
        <f t="shared" si="1"/>
        <v>20.002500000000001</v>
      </c>
      <c r="L23" s="19">
        <f t="shared" si="2"/>
        <v>19.802475000000001</v>
      </c>
      <c r="M23" s="20">
        <f t="shared" si="3"/>
        <v>20.002500000000001</v>
      </c>
      <c r="N23" s="20">
        <f t="shared" si="4"/>
        <v>19.902487499999999</v>
      </c>
    </row>
    <row r="24" spans="1:14" ht="21.75" customHeight="1" x14ac:dyDescent="0.25">
      <c r="A24" s="12">
        <v>1.166666666666667</v>
      </c>
      <c r="B24" s="17">
        <v>970082.8</v>
      </c>
      <c r="C24" s="16">
        <v>24.5</v>
      </c>
      <c r="D24" s="17">
        <v>276707</v>
      </c>
      <c r="E24" s="16">
        <v>23.5</v>
      </c>
      <c r="F24" s="18">
        <f t="shared" si="0"/>
        <v>1</v>
      </c>
      <c r="G24" s="8">
        <v>1</v>
      </c>
      <c r="H24" s="8">
        <v>0.5</v>
      </c>
      <c r="I24" s="9"/>
      <c r="K24" s="19">
        <f t="shared" si="1"/>
        <v>21.7805</v>
      </c>
      <c r="L24" s="19">
        <f t="shared" si="2"/>
        <v>21.562695000000001</v>
      </c>
      <c r="M24" s="20">
        <f t="shared" si="3"/>
        <v>20.891500000000001</v>
      </c>
      <c r="N24" s="20">
        <f t="shared" si="4"/>
        <v>20.787042500000002</v>
      </c>
    </row>
    <row r="25" spans="1:14" ht="21.75" customHeight="1" x14ac:dyDescent="0.25">
      <c r="A25" s="5">
        <v>1.208333333333333</v>
      </c>
      <c r="B25" s="17">
        <v>970105.8</v>
      </c>
      <c r="C25" s="16">
        <v>23</v>
      </c>
      <c r="D25" s="17">
        <v>276730</v>
      </c>
      <c r="E25" s="16">
        <v>23</v>
      </c>
      <c r="F25" s="18">
        <f t="shared" si="0"/>
        <v>0</v>
      </c>
      <c r="G25" s="8">
        <v>1</v>
      </c>
      <c r="H25" s="8">
        <v>0.5</v>
      </c>
      <c r="I25" s="9"/>
      <c r="K25" s="19">
        <f t="shared" si="1"/>
        <v>20.446999999999999</v>
      </c>
      <c r="L25" s="19">
        <f t="shared" si="2"/>
        <v>20.242529999999999</v>
      </c>
      <c r="M25" s="20">
        <f t="shared" si="3"/>
        <v>20.446999999999999</v>
      </c>
      <c r="N25" s="20">
        <f t="shared" si="4"/>
        <v>20.344764999999999</v>
      </c>
    </row>
    <row r="26" spans="1:14" ht="21.75" customHeight="1" x14ac:dyDescent="0.25">
      <c r="A26" s="5">
        <v>1.25</v>
      </c>
      <c r="B26" s="17">
        <v>970128.8</v>
      </c>
      <c r="C26" s="16">
        <v>23</v>
      </c>
      <c r="D26" s="17">
        <v>276753</v>
      </c>
      <c r="E26" s="16">
        <v>23</v>
      </c>
      <c r="F26" s="18">
        <f t="shared" si="0"/>
        <v>0</v>
      </c>
      <c r="G26" s="8">
        <v>1</v>
      </c>
      <c r="H26" s="8">
        <v>0.5</v>
      </c>
      <c r="I26" s="9"/>
      <c r="K26" s="19">
        <f t="shared" si="1"/>
        <v>20.446999999999999</v>
      </c>
      <c r="L26" s="19">
        <f t="shared" si="2"/>
        <v>20.242529999999999</v>
      </c>
      <c r="M26" s="20">
        <f t="shared" si="3"/>
        <v>20.446999999999999</v>
      </c>
      <c r="N26" s="20">
        <f t="shared" si="4"/>
        <v>20.344764999999999</v>
      </c>
    </row>
    <row r="27" spans="1:14" ht="17.25" customHeight="1" x14ac:dyDescent="0.25">
      <c r="A27" s="5">
        <v>1.291666666666667</v>
      </c>
      <c r="B27" s="13">
        <v>970150.6</v>
      </c>
      <c r="C27" s="16">
        <v>21.799999999930151</v>
      </c>
      <c r="D27" s="17">
        <v>276775.40000000002</v>
      </c>
      <c r="E27" s="16">
        <v>22.40000000002328</v>
      </c>
      <c r="F27" s="18">
        <f t="shared" si="0"/>
        <v>-0.6000000000931287</v>
      </c>
      <c r="G27" s="8">
        <v>1</v>
      </c>
      <c r="H27" s="8">
        <v>0.5</v>
      </c>
      <c r="I27" s="9"/>
      <c r="K27" s="19">
        <f t="shared" si="1"/>
        <v>19.380199999937904</v>
      </c>
      <c r="L27" s="19">
        <f t="shared" si="2"/>
        <v>19.186397999938524</v>
      </c>
      <c r="M27" s="20">
        <f t="shared" si="3"/>
        <v>19.913600000020697</v>
      </c>
      <c r="N27" s="20">
        <f t="shared" si="4"/>
        <v>19.814032000020593</v>
      </c>
    </row>
    <row r="28" spans="1:14" ht="17.25" customHeight="1" x14ac:dyDescent="0.25">
      <c r="A28" s="5">
        <v>1.333333333333333</v>
      </c>
      <c r="B28" s="7">
        <v>970172.8</v>
      </c>
      <c r="C28" s="16">
        <v>22.200000000069849</v>
      </c>
      <c r="D28" s="7">
        <v>276797.5</v>
      </c>
      <c r="E28" s="16">
        <v>22.09999999997672</v>
      </c>
      <c r="F28" s="18">
        <f t="shared" si="0"/>
        <v>0.1000000000931287</v>
      </c>
      <c r="G28" s="8">
        <v>1</v>
      </c>
      <c r="H28" s="8">
        <v>0.5</v>
      </c>
      <c r="I28" s="9"/>
      <c r="K28" s="19">
        <f t="shared" si="1"/>
        <v>19.735800000062095</v>
      </c>
      <c r="L28" s="9">
        <f t="shared" si="2"/>
        <v>19.538442000061476</v>
      </c>
      <c r="M28" s="20">
        <f t="shared" si="3"/>
        <v>19.646899999979304</v>
      </c>
      <c r="N28" s="20">
        <f t="shared" si="4"/>
        <v>19.548665499979407</v>
      </c>
    </row>
    <row r="29" spans="1:14" ht="20.25" customHeight="1" x14ac:dyDescent="0.25">
      <c r="A29" s="15" t="s">
        <v>12</v>
      </c>
      <c r="B29" s="17">
        <f>SUM(B4:B28)</f>
        <v>24247533.800000004</v>
      </c>
      <c r="C29" s="16">
        <f>SUM(C5:C28)</f>
        <v>540.60000000009313</v>
      </c>
      <c r="D29" s="17">
        <f>SUM(D4:D28)</f>
        <v>6913167.2000000002</v>
      </c>
      <c r="E29" s="16">
        <f>SUM(E5:E28)</f>
        <v>539.59999999997672</v>
      </c>
      <c r="F29" s="18">
        <f>SUM(F5:F28)</f>
        <v>1.0000000001163833</v>
      </c>
      <c r="G29" s="14">
        <f>AVERAGE(G5:G28)</f>
        <v>0.75</v>
      </c>
      <c r="H29" s="14">
        <f>AVERAGE(H5:H28)</f>
        <v>0.34916666666666663</v>
      </c>
      <c r="I29" s="18"/>
      <c r="K29" s="9">
        <f t="shared" si="1"/>
        <v>480.5934000000828</v>
      </c>
      <c r="L29" s="9">
        <f t="shared" si="2"/>
        <v>476.98894950008219</v>
      </c>
      <c r="M29" s="18">
        <f>SUM(M5:M28)</f>
        <v>479.70439999997944</v>
      </c>
      <c r="N29" s="18">
        <f>SUM(N5:N28)</f>
        <v>478.02402108997933</v>
      </c>
    </row>
    <row r="30" spans="1:14" ht="14.5" customHeight="1" x14ac:dyDescent="0.3">
      <c r="C30" s="21"/>
      <c r="D30" s="22"/>
      <c r="E30" s="21"/>
      <c r="K30" s="9"/>
      <c r="L30" s="9"/>
      <c r="M30" s="18"/>
      <c r="N30" s="18"/>
    </row>
    <row r="33" spans="11:14" x14ac:dyDescent="0.25">
      <c r="K33" s="9"/>
      <c r="L33" s="9"/>
      <c r="M33" s="18"/>
      <c r="N33" s="18"/>
    </row>
    <row r="39" spans="11:14" x14ac:dyDescent="0.25">
      <c r="K39" s="9"/>
      <c r="L39" s="9"/>
      <c r="M39" s="18"/>
      <c r="N39" s="18"/>
    </row>
  </sheetData>
  <mergeCells count="3">
    <mergeCell ref="A1:F1"/>
    <mergeCell ref="G2:H2"/>
    <mergeCell ref="I2:I3"/>
  </mergeCells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"/>
  <sheetViews>
    <sheetView topLeftCell="A12" workbookViewId="0">
      <selection activeCell="C31" sqref="C31"/>
    </sheetView>
  </sheetViews>
  <sheetFormatPr defaultColWidth="8.25" defaultRowHeight="14" x14ac:dyDescent="0.25"/>
  <cols>
    <col min="1" max="1" width="9.9140625" style="1" customWidth="1"/>
    <col min="2" max="2" width="12.75" style="1" customWidth="1"/>
    <col min="3" max="3" width="11.9140625" style="1" customWidth="1"/>
    <col min="4" max="4" width="11.75" style="1" customWidth="1"/>
    <col min="5" max="5" width="8.83203125" style="1" customWidth="1"/>
    <col min="6" max="6" width="13.25" style="1" customWidth="1"/>
    <col min="7" max="10" width="8.25" style="1" customWidth="1"/>
    <col min="11" max="11" width="10.25" style="1" customWidth="1"/>
    <col min="12" max="12" width="10.08203125" style="1" customWidth="1"/>
    <col min="13" max="13" width="10.83203125" style="1" customWidth="1"/>
    <col min="14" max="14" width="11" style="1" customWidth="1"/>
    <col min="15" max="31" width="8.25" style="1" customWidth="1"/>
    <col min="32" max="16384" width="8.25" style="1"/>
  </cols>
  <sheetData>
    <row r="1" spans="1:14" ht="23" customHeight="1" x14ac:dyDescent="0.3">
      <c r="A1" s="23" t="s">
        <v>0</v>
      </c>
      <c r="B1" s="24"/>
      <c r="C1" s="24"/>
      <c r="D1" s="24"/>
      <c r="E1" s="24"/>
      <c r="F1" s="25"/>
    </row>
    <row r="2" spans="1:14" ht="15" customHeight="1" x14ac:dyDescent="0.3">
      <c r="A2" s="2" t="s">
        <v>1</v>
      </c>
      <c r="B2" s="2" t="s">
        <v>2</v>
      </c>
      <c r="C2" s="2"/>
      <c r="D2" s="2" t="s">
        <v>3</v>
      </c>
      <c r="E2" s="2"/>
      <c r="F2" s="2" t="s">
        <v>4</v>
      </c>
      <c r="G2" s="26" t="s">
        <v>5</v>
      </c>
      <c r="H2" s="25"/>
      <c r="I2" s="26" t="s">
        <v>6</v>
      </c>
      <c r="K2" s="3" t="s">
        <v>7</v>
      </c>
      <c r="L2" s="4"/>
      <c r="M2" s="3" t="s">
        <v>3</v>
      </c>
    </row>
    <row r="3" spans="1:14" ht="21.75" customHeight="1" x14ac:dyDescent="0.25">
      <c r="A3" s="5"/>
      <c r="B3" s="6" t="s">
        <v>8</v>
      </c>
      <c r="C3" s="6" t="s">
        <v>9</v>
      </c>
      <c r="D3" s="6" t="s">
        <v>8</v>
      </c>
      <c r="E3" s="6" t="s">
        <v>9</v>
      </c>
      <c r="F3" s="6"/>
      <c r="G3" s="15" t="s">
        <v>10</v>
      </c>
      <c r="H3" s="15" t="s">
        <v>11</v>
      </c>
      <c r="I3" s="27"/>
    </row>
    <row r="4" spans="1:14" ht="21.75" customHeight="1" x14ac:dyDescent="0.25">
      <c r="A4" s="5">
        <v>1.333333333333333</v>
      </c>
      <c r="B4" s="7"/>
      <c r="C4" s="16" t="e">
        <f t="shared" ref="C4:C28" si="0">B4-B3</f>
        <v>#VALUE!</v>
      </c>
      <c r="D4" s="7"/>
      <c r="E4" s="16" t="e">
        <f>#REF!-D3</f>
        <v>#REF!</v>
      </c>
      <c r="F4" s="15">
        <v>0</v>
      </c>
      <c r="G4" s="8"/>
      <c r="H4" s="8"/>
      <c r="I4" s="9"/>
    </row>
    <row r="5" spans="1:14" ht="21.75" customHeight="1" x14ac:dyDescent="0.25">
      <c r="A5" s="5">
        <v>0.375</v>
      </c>
      <c r="B5" s="17"/>
      <c r="C5" s="16">
        <f t="shared" si="0"/>
        <v>0</v>
      </c>
      <c r="D5" s="17"/>
      <c r="E5" s="16">
        <f t="shared" ref="E5:E28" si="1">D5-D4</f>
        <v>0</v>
      </c>
      <c r="F5" s="18">
        <f t="shared" ref="F5:F28" si="2">C5-E5</f>
        <v>0</v>
      </c>
      <c r="G5" s="8"/>
      <c r="H5" s="8"/>
      <c r="I5" s="9"/>
      <c r="K5" s="19">
        <f t="shared" ref="K5:K29" si="3">C5*0.889</f>
        <v>0</v>
      </c>
      <c r="L5" s="19">
        <f t="shared" ref="L5:L29" si="4">K5*(1-G5*0.01)</f>
        <v>0</v>
      </c>
      <c r="M5" s="20">
        <f t="shared" ref="M5:M28" si="5">E5*0.889</f>
        <v>0</v>
      </c>
      <c r="N5" s="20">
        <f t="shared" ref="N5:N28" si="6">M5*(1-H5*0.01)</f>
        <v>0</v>
      </c>
    </row>
    <row r="6" spans="1:14" ht="21.75" customHeight="1" x14ac:dyDescent="0.25">
      <c r="A6" s="5">
        <v>0.41666666666666669</v>
      </c>
      <c r="B6" s="17"/>
      <c r="C6" s="16">
        <f t="shared" si="0"/>
        <v>0</v>
      </c>
      <c r="D6" s="17"/>
      <c r="E6" s="16">
        <f t="shared" si="1"/>
        <v>0</v>
      </c>
      <c r="F6" s="18">
        <f t="shared" si="2"/>
        <v>0</v>
      </c>
      <c r="G6" s="8"/>
      <c r="H6" s="8"/>
      <c r="I6" s="9"/>
      <c r="K6" s="19">
        <f t="shared" si="3"/>
        <v>0</v>
      </c>
      <c r="L6" s="19">
        <f t="shared" si="4"/>
        <v>0</v>
      </c>
      <c r="M6" s="20">
        <f t="shared" si="5"/>
        <v>0</v>
      </c>
      <c r="N6" s="20">
        <f t="shared" si="6"/>
        <v>0</v>
      </c>
    </row>
    <row r="7" spans="1:14" ht="21.75" customHeight="1" x14ac:dyDescent="0.25">
      <c r="A7" s="5">
        <v>0.45833333333333331</v>
      </c>
      <c r="B7" s="17"/>
      <c r="C7" s="16">
        <f t="shared" si="0"/>
        <v>0</v>
      </c>
      <c r="D7" s="17"/>
      <c r="E7" s="16">
        <f t="shared" si="1"/>
        <v>0</v>
      </c>
      <c r="F7" s="18">
        <f t="shared" si="2"/>
        <v>0</v>
      </c>
      <c r="G7" s="8"/>
      <c r="H7" s="8"/>
      <c r="I7" s="9"/>
      <c r="K7" s="19">
        <f t="shared" si="3"/>
        <v>0</v>
      </c>
      <c r="L7" s="19">
        <f t="shared" si="4"/>
        <v>0</v>
      </c>
      <c r="M7" s="20">
        <f t="shared" si="5"/>
        <v>0</v>
      </c>
      <c r="N7" s="20">
        <f t="shared" si="6"/>
        <v>0</v>
      </c>
    </row>
    <row r="8" spans="1:14" ht="21.75" customHeight="1" x14ac:dyDescent="0.25">
      <c r="A8" s="5">
        <v>0.5</v>
      </c>
      <c r="B8" s="17"/>
      <c r="C8" s="16">
        <f t="shared" si="0"/>
        <v>0</v>
      </c>
      <c r="D8" s="17"/>
      <c r="E8" s="16">
        <f t="shared" si="1"/>
        <v>0</v>
      </c>
      <c r="F8" s="18">
        <f t="shared" si="2"/>
        <v>0</v>
      </c>
      <c r="G8" s="8"/>
      <c r="H8" s="8"/>
      <c r="I8" s="9"/>
      <c r="K8" s="19">
        <f t="shared" si="3"/>
        <v>0</v>
      </c>
      <c r="L8" s="19">
        <f t="shared" si="4"/>
        <v>0</v>
      </c>
      <c r="M8" s="20">
        <f t="shared" si="5"/>
        <v>0</v>
      </c>
      <c r="N8" s="20">
        <f t="shared" si="6"/>
        <v>0</v>
      </c>
    </row>
    <row r="9" spans="1:14" ht="21.75" customHeight="1" x14ac:dyDescent="0.25">
      <c r="A9" s="5">
        <v>0.54166666666666663</v>
      </c>
      <c r="B9" s="17"/>
      <c r="C9" s="16">
        <f t="shared" si="0"/>
        <v>0</v>
      </c>
      <c r="D9" s="17"/>
      <c r="E9" s="16">
        <f t="shared" si="1"/>
        <v>0</v>
      </c>
      <c r="F9" s="18">
        <f t="shared" si="2"/>
        <v>0</v>
      </c>
      <c r="G9" s="8"/>
      <c r="H9" s="8"/>
      <c r="I9" s="10"/>
      <c r="K9" s="19">
        <f t="shared" si="3"/>
        <v>0</v>
      </c>
      <c r="L9" s="19">
        <f t="shared" si="4"/>
        <v>0</v>
      </c>
      <c r="M9" s="20">
        <f t="shared" si="5"/>
        <v>0</v>
      </c>
      <c r="N9" s="20">
        <f t="shared" si="6"/>
        <v>0</v>
      </c>
    </row>
    <row r="10" spans="1:14" ht="21.75" customHeight="1" x14ac:dyDescent="0.25">
      <c r="A10" s="5">
        <v>0.58333333333333337</v>
      </c>
      <c r="B10" s="17"/>
      <c r="C10" s="16">
        <f t="shared" si="0"/>
        <v>0</v>
      </c>
      <c r="D10" s="17"/>
      <c r="E10" s="16">
        <f t="shared" si="1"/>
        <v>0</v>
      </c>
      <c r="F10" s="18">
        <f t="shared" si="2"/>
        <v>0</v>
      </c>
      <c r="G10" s="8"/>
      <c r="H10" s="8"/>
      <c r="I10" s="11"/>
      <c r="K10" s="19">
        <f t="shared" si="3"/>
        <v>0</v>
      </c>
      <c r="L10" s="19">
        <f t="shared" si="4"/>
        <v>0</v>
      </c>
      <c r="M10" s="20">
        <f t="shared" si="5"/>
        <v>0</v>
      </c>
      <c r="N10" s="20">
        <f t="shared" si="6"/>
        <v>0</v>
      </c>
    </row>
    <row r="11" spans="1:14" ht="21.75" customHeight="1" x14ac:dyDescent="0.25">
      <c r="A11" s="5">
        <v>0.625</v>
      </c>
      <c r="B11" s="17"/>
      <c r="C11" s="16">
        <f t="shared" si="0"/>
        <v>0</v>
      </c>
      <c r="D11" s="17"/>
      <c r="E11" s="16">
        <f t="shared" si="1"/>
        <v>0</v>
      </c>
      <c r="F11" s="18">
        <f t="shared" si="2"/>
        <v>0</v>
      </c>
      <c r="G11" s="8"/>
      <c r="H11" s="8"/>
      <c r="I11" s="11"/>
      <c r="K11" s="19">
        <f t="shared" si="3"/>
        <v>0</v>
      </c>
      <c r="L11" s="19">
        <f t="shared" si="4"/>
        <v>0</v>
      </c>
      <c r="M11" s="20">
        <f t="shared" si="5"/>
        <v>0</v>
      </c>
      <c r="N11" s="20">
        <f t="shared" si="6"/>
        <v>0</v>
      </c>
    </row>
    <row r="12" spans="1:14" ht="21.75" customHeight="1" x14ac:dyDescent="0.25">
      <c r="A12" s="5">
        <v>0.66666666666666663</v>
      </c>
      <c r="B12" s="17"/>
      <c r="C12" s="16">
        <f t="shared" si="0"/>
        <v>0</v>
      </c>
      <c r="D12" s="17"/>
      <c r="E12" s="16">
        <f t="shared" si="1"/>
        <v>0</v>
      </c>
      <c r="F12" s="18">
        <f t="shared" si="2"/>
        <v>0</v>
      </c>
      <c r="G12" s="8"/>
      <c r="H12" s="8"/>
      <c r="I12" s="11"/>
      <c r="K12" s="19">
        <f t="shared" si="3"/>
        <v>0</v>
      </c>
      <c r="L12" s="19">
        <f t="shared" si="4"/>
        <v>0</v>
      </c>
      <c r="M12" s="20">
        <f t="shared" si="5"/>
        <v>0</v>
      </c>
      <c r="N12" s="20">
        <f t="shared" si="6"/>
        <v>0</v>
      </c>
    </row>
    <row r="13" spans="1:14" ht="21.75" customHeight="1" x14ac:dyDescent="0.25">
      <c r="A13" s="5">
        <v>0.70833333333333337</v>
      </c>
      <c r="B13" s="17"/>
      <c r="C13" s="16">
        <f t="shared" si="0"/>
        <v>0</v>
      </c>
      <c r="D13" s="17"/>
      <c r="E13" s="16">
        <f t="shared" si="1"/>
        <v>0</v>
      </c>
      <c r="F13" s="18">
        <f t="shared" si="2"/>
        <v>0</v>
      </c>
      <c r="G13" s="8"/>
      <c r="H13" s="8"/>
      <c r="I13" s="9"/>
      <c r="K13" s="19">
        <f t="shared" si="3"/>
        <v>0</v>
      </c>
      <c r="L13" s="19">
        <f t="shared" si="4"/>
        <v>0</v>
      </c>
      <c r="M13" s="20">
        <f t="shared" si="5"/>
        <v>0</v>
      </c>
      <c r="N13" s="20">
        <f t="shared" si="6"/>
        <v>0</v>
      </c>
    </row>
    <row r="14" spans="1:14" ht="21.75" customHeight="1" x14ac:dyDescent="0.25">
      <c r="A14" s="5">
        <v>0.75</v>
      </c>
      <c r="B14" s="17"/>
      <c r="C14" s="16">
        <f t="shared" si="0"/>
        <v>0</v>
      </c>
      <c r="D14" s="17"/>
      <c r="E14" s="16">
        <f t="shared" si="1"/>
        <v>0</v>
      </c>
      <c r="F14" s="18">
        <f t="shared" si="2"/>
        <v>0</v>
      </c>
      <c r="G14" s="8"/>
      <c r="H14" s="8"/>
      <c r="I14" s="9"/>
      <c r="K14" s="19">
        <f t="shared" si="3"/>
        <v>0</v>
      </c>
      <c r="L14" s="19">
        <f t="shared" si="4"/>
        <v>0</v>
      </c>
      <c r="M14" s="20">
        <f t="shared" si="5"/>
        <v>0</v>
      </c>
      <c r="N14" s="20">
        <f t="shared" si="6"/>
        <v>0</v>
      </c>
    </row>
    <row r="15" spans="1:14" ht="21.75" customHeight="1" x14ac:dyDescent="0.25">
      <c r="A15" s="5">
        <v>0.79166666666666663</v>
      </c>
      <c r="B15" s="17"/>
      <c r="C15" s="16">
        <f t="shared" si="0"/>
        <v>0</v>
      </c>
      <c r="D15" s="17"/>
      <c r="E15" s="16">
        <f t="shared" si="1"/>
        <v>0</v>
      </c>
      <c r="F15" s="18">
        <f t="shared" si="2"/>
        <v>0</v>
      </c>
      <c r="G15" s="8"/>
      <c r="H15" s="8"/>
      <c r="I15" s="9"/>
      <c r="K15" s="19">
        <f t="shared" si="3"/>
        <v>0</v>
      </c>
      <c r="L15" s="19">
        <f t="shared" si="4"/>
        <v>0</v>
      </c>
      <c r="M15" s="20">
        <f t="shared" si="5"/>
        <v>0</v>
      </c>
      <c r="N15" s="20">
        <f t="shared" si="6"/>
        <v>0</v>
      </c>
    </row>
    <row r="16" spans="1:14" ht="21.75" customHeight="1" x14ac:dyDescent="0.25">
      <c r="A16" s="5">
        <v>0.83333333333333337</v>
      </c>
      <c r="B16" s="17"/>
      <c r="C16" s="16">
        <f t="shared" si="0"/>
        <v>0</v>
      </c>
      <c r="D16" s="17"/>
      <c r="E16" s="16">
        <f t="shared" si="1"/>
        <v>0</v>
      </c>
      <c r="F16" s="18">
        <f t="shared" si="2"/>
        <v>0</v>
      </c>
      <c r="G16" s="8"/>
      <c r="H16" s="8"/>
      <c r="I16" s="9"/>
      <c r="K16" s="19">
        <f t="shared" si="3"/>
        <v>0</v>
      </c>
      <c r="L16" s="19">
        <f t="shared" si="4"/>
        <v>0</v>
      </c>
      <c r="M16" s="20">
        <f t="shared" si="5"/>
        <v>0</v>
      </c>
      <c r="N16" s="20">
        <f t="shared" si="6"/>
        <v>0</v>
      </c>
    </row>
    <row r="17" spans="1:14" ht="21.75" customHeight="1" x14ac:dyDescent="0.25">
      <c r="A17" s="5">
        <v>0.875</v>
      </c>
      <c r="B17" s="7"/>
      <c r="C17" s="16">
        <f t="shared" si="0"/>
        <v>0</v>
      </c>
      <c r="D17" s="17"/>
      <c r="E17" s="16">
        <f t="shared" si="1"/>
        <v>0</v>
      </c>
      <c r="F17" s="18">
        <f t="shared" si="2"/>
        <v>0</v>
      </c>
      <c r="G17" s="8"/>
      <c r="H17" s="8"/>
      <c r="I17" s="9"/>
      <c r="K17" s="19">
        <f t="shared" si="3"/>
        <v>0</v>
      </c>
      <c r="L17" s="19">
        <f t="shared" si="4"/>
        <v>0</v>
      </c>
      <c r="M17" s="20">
        <f t="shared" si="5"/>
        <v>0</v>
      </c>
      <c r="N17" s="20">
        <f t="shared" si="6"/>
        <v>0</v>
      </c>
    </row>
    <row r="18" spans="1:14" ht="21.75" customHeight="1" x14ac:dyDescent="0.25">
      <c r="A18" s="5">
        <v>0.91666666666666663</v>
      </c>
      <c r="B18" s="17"/>
      <c r="C18" s="16">
        <f t="shared" si="0"/>
        <v>0</v>
      </c>
      <c r="D18" s="17"/>
      <c r="E18" s="16">
        <f t="shared" si="1"/>
        <v>0</v>
      </c>
      <c r="F18" s="18">
        <f t="shared" si="2"/>
        <v>0</v>
      </c>
      <c r="G18" s="8"/>
      <c r="H18" s="8"/>
      <c r="I18" s="9"/>
      <c r="K18" s="19">
        <f t="shared" si="3"/>
        <v>0</v>
      </c>
      <c r="L18" s="19">
        <f t="shared" si="4"/>
        <v>0</v>
      </c>
      <c r="M18" s="20">
        <f t="shared" si="5"/>
        <v>0</v>
      </c>
      <c r="N18" s="20">
        <f t="shared" si="6"/>
        <v>0</v>
      </c>
    </row>
    <row r="19" spans="1:14" ht="21.75" customHeight="1" x14ac:dyDescent="0.25">
      <c r="A19" s="5">
        <v>0.95833333333333337</v>
      </c>
      <c r="B19" s="17"/>
      <c r="C19" s="16">
        <f t="shared" si="0"/>
        <v>0</v>
      </c>
      <c r="D19" s="17"/>
      <c r="E19" s="16">
        <f t="shared" si="1"/>
        <v>0</v>
      </c>
      <c r="F19" s="18">
        <f t="shared" si="2"/>
        <v>0</v>
      </c>
      <c r="G19" s="8"/>
      <c r="H19" s="8"/>
      <c r="I19" s="9"/>
      <c r="K19" s="19">
        <f t="shared" si="3"/>
        <v>0</v>
      </c>
      <c r="L19" s="19">
        <f t="shared" si="4"/>
        <v>0</v>
      </c>
      <c r="M19" s="20">
        <f t="shared" si="5"/>
        <v>0</v>
      </c>
      <c r="N19" s="20">
        <f t="shared" si="6"/>
        <v>0</v>
      </c>
    </row>
    <row r="20" spans="1:14" ht="21.75" customHeight="1" x14ac:dyDescent="0.25">
      <c r="A20" s="5">
        <v>1</v>
      </c>
      <c r="B20" s="17"/>
      <c r="C20" s="16">
        <f t="shared" si="0"/>
        <v>0</v>
      </c>
      <c r="D20" s="17"/>
      <c r="E20" s="16">
        <f t="shared" si="1"/>
        <v>0</v>
      </c>
      <c r="F20" s="18">
        <f t="shared" si="2"/>
        <v>0</v>
      </c>
      <c r="G20" s="8"/>
      <c r="H20" s="8"/>
      <c r="I20" s="9"/>
      <c r="K20" s="19">
        <f t="shared" si="3"/>
        <v>0</v>
      </c>
      <c r="L20" s="19">
        <f t="shared" si="4"/>
        <v>0</v>
      </c>
      <c r="M20" s="20">
        <f t="shared" si="5"/>
        <v>0</v>
      </c>
      <c r="N20" s="20">
        <f t="shared" si="6"/>
        <v>0</v>
      </c>
    </row>
    <row r="21" spans="1:14" ht="21.75" customHeight="1" x14ac:dyDescent="0.25">
      <c r="A21" s="5">
        <v>4.1666666666666657E-2</v>
      </c>
      <c r="B21" s="17"/>
      <c r="C21" s="16">
        <f t="shared" si="0"/>
        <v>0</v>
      </c>
      <c r="D21" s="17"/>
      <c r="E21" s="16">
        <f t="shared" si="1"/>
        <v>0</v>
      </c>
      <c r="F21" s="18">
        <f t="shared" si="2"/>
        <v>0</v>
      </c>
      <c r="G21" s="8"/>
      <c r="H21" s="8"/>
      <c r="I21" s="9"/>
      <c r="K21" s="19">
        <f t="shared" si="3"/>
        <v>0</v>
      </c>
      <c r="L21" s="19">
        <f t="shared" si="4"/>
        <v>0</v>
      </c>
      <c r="M21" s="20">
        <f t="shared" si="5"/>
        <v>0</v>
      </c>
      <c r="N21" s="20">
        <f t="shared" si="6"/>
        <v>0</v>
      </c>
    </row>
    <row r="22" spans="1:14" ht="21.75" customHeight="1" x14ac:dyDescent="0.25">
      <c r="A22" s="5">
        <v>8.3333333333333329E-2</v>
      </c>
      <c r="B22" s="17"/>
      <c r="C22" s="16">
        <f t="shared" si="0"/>
        <v>0</v>
      </c>
      <c r="D22" s="17"/>
      <c r="E22" s="16">
        <f t="shared" si="1"/>
        <v>0</v>
      </c>
      <c r="F22" s="18">
        <f t="shared" si="2"/>
        <v>0</v>
      </c>
      <c r="G22" s="8"/>
      <c r="H22" s="8"/>
      <c r="I22" s="9"/>
      <c r="K22" s="19">
        <f t="shared" si="3"/>
        <v>0</v>
      </c>
      <c r="L22" s="19">
        <f t="shared" si="4"/>
        <v>0</v>
      </c>
      <c r="M22" s="20">
        <f t="shared" si="5"/>
        <v>0</v>
      </c>
      <c r="N22" s="20">
        <f t="shared" si="6"/>
        <v>0</v>
      </c>
    </row>
    <row r="23" spans="1:14" ht="21.75" customHeight="1" x14ac:dyDescent="0.25">
      <c r="A23" s="12">
        <v>1.125</v>
      </c>
      <c r="B23" s="17"/>
      <c r="C23" s="16">
        <f t="shared" si="0"/>
        <v>0</v>
      </c>
      <c r="D23" s="17"/>
      <c r="E23" s="16">
        <f t="shared" si="1"/>
        <v>0</v>
      </c>
      <c r="F23" s="18">
        <f t="shared" si="2"/>
        <v>0</v>
      </c>
      <c r="G23" s="8"/>
      <c r="H23" s="8"/>
      <c r="I23" s="9"/>
      <c r="K23" s="19">
        <f t="shared" si="3"/>
        <v>0</v>
      </c>
      <c r="L23" s="19">
        <f t="shared" si="4"/>
        <v>0</v>
      </c>
      <c r="M23" s="20">
        <f t="shared" si="5"/>
        <v>0</v>
      </c>
      <c r="N23" s="20">
        <f t="shared" si="6"/>
        <v>0</v>
      </c>
    </row>
    <row r="24" spans="1:14" ht="21.75" customHeight="1" x14ac:dyDescent="0.25">
      <c r="A24" s="12">
        <v>1.166666666666667</v>
      </c>
      <c r="B24" s="17"/>
      <c r="C24" s="16">
        <f t="shared" si="0"/>
        <v>0</v>
      </c>
      <c r="D24" s="17"/>
      <c r="E24" s="16">
        <f t="shared" si="1"/>
        <v>0</v>
      </c>
      <c r="F24" s="18">
        <f t="shared" si="2"/>
        <v>0</v>
      </c>
      <c r="G24" s="8"/>
      <c r="H24" s="8"/>
      <c r="I24" s="9"/>
      <c r="K24" s="19">
        <f t="shared" si="3"/>
        <v>0</v>
      </c>
      <c r="L24" s="19">
        <f t="shared" si="4"/>
        <v>0</v>
      </c>
      <c r="M24" s="20">
        <f t="shared" si="5"/>
        <v>0</v>
      </c>
      <c r="N24" s="20">
        <f t="shared" si="6"/>
        <v>0</v>
      </c>
    </row>
    <row r="25" spans="1:14" ht="21.75" customHeight="1" x14ac:dyDescent="0.25">
      <c r="A25" s="5">
        <v>1.208333333333333</v>
      </c>
      <c r="B25" s="17"/>
      <c r="C25" s="16">
        <f t="shared" si="0"/>
        <v>0</v>
      </c>
      <c r="D25" s="17"/>
      <c r="E25" s="16">
        <f t="shared" si="1"/>
        <v>0</v>
      </c>
      <c r="F25" s="18">
        <f t="shared" si="2"/>
        <v>0</v>
      </c>
      <c r="G25" s="8"/>
      <c r="H25" s="8"/>
      <c r="I25" s="9"/>
      <c r="K25" s="19">
        <f t="shared" si="3"/>
        <v>0</v>
      </c>
      <c r="L25" s="19">
        <f t="shared" si="4"/>
        <v>0</v>
      </c>
      <c r="M25" s="20">
        <f t="shared" si="5"/>
        <v>0</v>
      </c>
      <c r="N25" s="20">
        <f t="shared" si="6"/>
        <v>0</v>
      </c>
    </row>
    <row r="26" spans="1:14" ht="21.75" customHeight="1" x14ac:dyDescent="0.25">
      <c r="A26" s="5">
        <v>1.25</v>
      </c>
      <c r="B26" s="17"/>
      <c r="C26" s="16">
        <f t="shared" si="0"/>
        <v>0</v>
      </c>
      <c r="D26" s="17"/>
      <c r="E26" s="16">
        <f t="shared" si="1"/>
        <v>0</v>
      </c>
      <c r="F26" s="18">
        <f t="shared" si="2"/>
        <v>0</v>
      </c>
      <c r="G26" s="8"/>
      <c r="H26" s="8"/>
      <c r="I26" s="9"/>
      <c r="K26" s="19">
        <f t="shared" si="3"/>
        <v>0</v>
      </c>
      <c r="L26" s="19">
        <f t="shared" si="4"/>
        <v>0</v>
      </c>
      <c r="M26" s="20">
        <f t="shared" si="5"/>
        <v>0</v>
      </c>
      <c r="N26" s="20">
        <f t="shared" si="6"/>
        <v>0</v>
      </c>
    </row>
    <row r="27" spans="1:14" ht="17.25" customHeight="1" x14ac:dyDescent="0.25">
      <c r="A27" s="5">
        <v>1.291666666666667</v>
      </c>
      <c r="B27" s="13"/>
      <c r="C27" s="16">
        <f t="shared" si="0"/>
        <v>0</v>
      </c>
      <c r="D27" s="17"/>
      <c r="E27" s="16">
        <f t="shared" si="1"/>
        <v>0</v>
      </c>
      <c r="F27" s="18">
        <f t="shared" si="2"/>
        <v>0</v>
      </c>
      <c r="G27" s="8"/>
      <c r="H27" s="8"/>
      <c r="I27" s="9"/>
      <c r="K27" s="19">
        <f t="shared" si="3"/>
        <v>0</v>
      </c>
      <c r="L27" s="19">
        <f t="shared" si="4"/>
        <v>0</v>
      </c>
      <c r="M27" s="20">
        <f t="shared" si="5"/>
        <v>0</v>
      </c>
      <c r="N27" s="20">
        <f t="shared" si="6"/>
        <v>0</v>
      </c>
    </row>
    <row r="28" spans="1:14" ht="17.25" customHeight="1" x14ac:dyDescent="0.25">
      <c r="A28" s="5">
        <v>1.333333333333333</v>
      </c>
      <c r="B28" s="7"/>
      <c r="C28" s="16">
        <f t="shared" si="0"/>
        <v>0</v>
      </c>
      <c r="D28" s="7"/>
      <c r="E28" s="16">
        <f t="shared" si="1"/>
        <v>0</v>
      </c>
      <c r="F28" s="18">
        <f t="shared" si="2"/>
        <v>0</v>
      </c>
      <c r="G28" s="8"/>
      <c r="H28" s="8"/>
      <c r="I28" s="9"/>
      <c r="K28" s="19">
        <f t="shared" si="3"/>
        <v>0</v>
      </c>
      <c r="L28" s="9">
        <f t="shared" si="4"/>
        <v>0</v>
      </c>
      <c r="M28" s="20">
        <f t="shared" si="5"/>
        <v>0</v>
      </c>
      <c r="N28" s="20">
        <f t="shared" si="6"/>
        <v>0</v>
      </c>
    </row>
    <row r="29" spans="1:14" ht="20.25" customHeight="1" x14ac:dyDescent="0.25">
      <c r="A29" s="15" t="s">
        <v>12</v>
      </c>
      <c r="B29" s="17">
        <f>SUM(B4:B28)</f>
        <v>0</v>
      </c>
      <c r="C29" s="16">
        <f>SUM(C5:C28)</f>
        <v>0</v>
      </c>
      <c r="D29" s="17">
        <f>SUM(D4:D28)</f>
        <v>0</v>
      </c>
      <c r="E29" s="16">
        <f>SUM(E5:E28)</f>
        <v>0</v>
      </c>
      <c r="F29" s="18">
        <f>SUM(F5:F28)</f>
        <v>0</v>
      </c>
      <c r="G29" s="14" t="e">
        <f>AVERAGE(G5:G28)</f>
        <v>#DIV/0!</v>
      </c>
      <c r="H29" s="14" t="e">
        <f>AVERAGE(H5:H28)</f>
        <v>#DIV/0!</v>
      </c>
      <c r="I29" s="18"/>
      <c r="K29" s="9">
        <f t="shared" si="3"/>
        <v>0</v>
      </c>
      <c r="L29" s="9" t="e">
        <f t="shared" si="4"/>
        <v>#DIV/0!</v>
      </c>
      <c r="M29" s="18">
        <f>SUM(M5:M28)</f>
        <v>0</v>
      </c>
      <c r="N29" s="18">
        <f>SUM(N5:N28)</f>
        <v>0</v>
      </c>
    </row>
    <row r="30" spans="1:14" ht="14.5" customHeight="1" x14ac:dyDescent="0.3">
      <c r="C30" s="21"/>
      <c r="D30" s="22"/>
      <c r="E30" s="21"/>
      <c r="K30" s="9"/>
      <c r="L30" s="9"/>
      <c r="M30" s="18"/>
      <c r="N30" s="18"/>
    </row>
    <row r="33" spans="11:14" x14ac:dyDescent="0.25">
      <c r="K33" s="9"/>
      <c r="L33" s="9"/>
      <c r="M33" s="18"/>
      <c r="N33" s="18"/>
    </row>
    <row r="39" spans="11:14" x14ac:dyDescent="0.25">
      <c r="K39" s="9"/>
      <c r="L39" s="9"/>
      <c r="M39" s="18"/>
      <c r="N39" s="18"/>
    </row>
  </sheetData>
  <mergeCells count="3">
    <mergeCell ref="A1:F1"/>
    <mergeCell ref="G2:H2"/>
    <mergeCell ref="I2:I3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9"/>
  <sheetViews>
    <sheetView workbookViewId="0">
      <selection activeCell="C18" sqref="C18"/>
    </sheetView>
  </sheetViews>
  <sheetFormatPr defaultColWidth="8.25" defaultRowHeight="14" x14ac:dyDescent="0.25"/>
  <cols>
    <col min="1" max="1" width="9.9140625" style="1" customWidth="1"/>
    <col min="2" max="2" width="12.75" style="1" customWidth="1"/>
    <col min="3" max="3" width="11.9140625" style="1" customWidth="1"/>
    <col min="4" max="4" width="11.75" style="1" customWidth="1"/>
    <col min="5" max="5" width="8.83203125" style="1" customWidth="1"/>
    <col min="6" max="6" width="13.25" style="1" customWidth="1"/>
    <col min="7" max="10" width="8.25" style="1" customWidth="1"/>
    <col min="11" max="11" width="10.25" style="1" customWidth="1"/>
    <col min="12" max="12" width="10.08203125" style="1" customWidth="1"/>
    <col min="13" max="13" width="10.83203125" style="1" customWidth="1"/>
    <col min="14" max="14" width="11" style="1" customWidth="1"/>
    <col min="15" max="31" width="8.25" style="1" customWidth="1"/>
    <col min="32" max="16384" width="8.25" style="1"/>
  </cols>
  <sheetData>
    <row r="1" spans="1:14" ht="23" customHeight="1" x14ac:dyDescent="0.3">
      <c r="A1" s="23" t="s">
        <v>0</v>
      </c>
      <c r="B1" s="24"/>
      <c r="C1" s="24"/>
      <c r="D1" s="24"/>
      <c r="E1" s="24"/>
      <c r="F1" s="25"/>
    </row>
    <row r="2" spans="1:14" ht="15" customHeight="1" x14ac:dyDescent="0.3">
      <c r="A2" s="2" t="s">
        <v>1</v>
      </c>
      <c r="B2" s="2" t="s">
        <v>2</v>
      </c>
      <c r="C2" s="2"/>
      <c r="D2" s="2" t="s">
        <v>3</v>
      </c>
      <c r="E2" s="2"/>
      <c r="F2" s="2" t="s">
        <v>4</v>
      </c>
      <c r="G2" s="26" t="s">
        <v>5</v>
      </c>
      <c r="H2" s="25"/>
      <c r="I2" s="26" t="s">
        <v>6</v>
      </c>
      <c r="K2" s="3" t="s">
        <v>7</v>
      </c>
      <c r="L2" s="4"/>
      <c r="M2" s="3" t="s">
        <v>3</v>
      </c>
    </row>
    <row r="3" spans="1:14" ht="21.75" customHeight="1" x14ac:dyDescent="0.25">
      <c r="A3" s="5"/>
      <c r="B3" s="6" t="s">
        <v>8</v>
      </c>
      <c r="C3" s="6" t="s">
        <v>9</v>
      </c>
      <c r="D3" s="6" t="s">
        <v>8</v>
      </c>
      <c r="E3" s="6" t="s">
        <v>9</v>
      </c>
      <c r="F3" s="6"/>
      <c r="G3" s="15" t="s">
        <v>10</v>
      </c>
      <c r="H3" s="15" t="s">
        <v>11</v>
      </c>
      <c r="I3" s="27"/>
    </row>
    <row r="4" spans="1:14" ht="21.75" customHeight="1" x14ac:dyDescent="0.25">
      <c r="A4" s="5">
        <v>1.333333333333333</v>
      </c>
      <c r="B4" s="7">
        <v>968540.7</v>
      </c>
      <c r="C4" s="16" t="e">
        <v>#VALUE!</v>
      </c>
      <c r="D4" s="7">
        <v>275166.90000000002</v>
      </c>
      <c r="E4" s="16" t="e">
        <v>#REF!</v>
      </c>
      <c r="F4" s="15">
        <v>0</v>
      </c>
      <c r="G4" s="8">
        <v>0.05</v>
      </c>
      <c r="H4" s="8">
        <v>0.08</v>
      </c>
      <c r="I4" s="9"/>
    </row>
    <row r="5" spans="1:14" ht="21.75" customHeight="1" x14ac:dyDescent="0.25">
      <c r="A5" s="5">
        <v>0.375</v>
      </c>
      <c r="B5" s="17">
        <v>968564.7</v>
      </c>
      <c r="C5" s="16">
        <v>24</v>
      </c>
      <c r="D5" s="17">
        <v>275190.90000000002</v>
      </c>
      <c r="E5" s="16">
        <v>24</v>
      </c>
      <c r="F5" s="18">
        <f t="shared" ref="F5:F28" si="0">C5-E5</f>
        <v>0</v>
      </c>
      <c r="G5" s="8">
        <v>0.1</v>
      </c>
      <c r="H5" s="8">
        <v>0.5</v>
      </c>
      <c r="I5" s="9"/>
      <c r="K5" s="19">
        <f t="shared" ref="K5:K29" si="1">C5*0.889</f>
        <v>21.335999999999999</v>
      </c>
      <c r="L5" s="19">
        <f t="shared" ref="L5:L29" si="2">K5*(1-G5*0.01)</f>
        <v>21.314663999999997</v>
      </c>
      <c r="M5" s="20">
        <f t="shared" ref="M5:M28" si="3">E5*0.889</f>
        <v>21.335999999999999</v>
      </c>
      <c r="N5" s="20">
        <f t="shared" ref="N5:N28" si="4">M5*(1-H5*0.01)</f>
        <v>21.229319999999998</v>
      </c>
    </row>
    <row r="6" spans="1:14" ht="21.75" customHeight="1" x14ac:dyDescent="0.25">
      <c r="A6" s="5">
        <v>0.41666666666666669</v>
      </c>
      <c r="B6" s="17">
        <v>968588.80000000005</v>
      </c>
      <c r="C6" s="16">
        <v>24.100000000093129</v>
      </c>
      <c r="D6" s="17">
        <v>275214.90000000002</v>
      </c>
      <c r="E6" s="16">
        <v>24</v>
      </c>
      <c r="F6" s="18">
        <f t="shared" si="0"/>
        <v>0.1000000000931287</v>
      </c>
      <c r="G6" s="8">
        <v>0.05</v>
      </c>
      <c r="H6" s="8">
        <v>0.02</v>
      </c>
      <c r="I6" s="9"/>
      <c r="K6" s="19">
        <f t="shared" si="1"/>
        <v>21.424900000082793</v>
      </c>
      <c r="L6" s="19">
        <f t="shared" si="2"/>
        <v>21.414187550082755</v>
      </c>
      <c r="M6" s="20">
        <f t="shared" si="3"/>
        <v>21.335999999999999</v>
      </c>
      <c r="N6" s="20">
        <f t="shared" si="4"/>
        <v>21.331732799999997</v>
      </c>
    </row>
    <row r="7" spans="1:14" ht="21.75" customHeight="1" x14ac:dyDescent="0.25">
      <c r="A7" s="5">
        <v>0.45833333333333331</v>
      </c>
      <c r="B7" s="17">
        <v>968612.9</v>
      </c>
      <c r="C7" s="16">
        <v>24.09999999997672</v>
      </c>
      <c r="D7" s="17">
        <v>275238.90000000002</v>
      </c>
      <c r="E7" s="16">
        <v>24</v>
      </c>
      <c r="F7" s="18">
        <f t="shared" si="0"/>
        <v>9.9999999976720488E-2</v>
      </c>
      <c r="G7" s="8">
        <v>0.1</v>
      </c>
      <c r="H7" s="8">
        <v>0.02</v>
      </c>
      <c r="I7" s="9"/>
      <c r="K7" s="19">
        <f t="shared" si="1"/>
        <v>21.424899999979306</v>
      </c>
      <c r="L7" s="19">
        <f t="shared" si="2"/>
        <v>21.403475099979328</v>
      </c>
      <c r="M7" s="20">
        <f t="shared" si="3"/>
        <v>21.335999999999999</v>
      </c>
      <c r="N7" s="20">
        <f t="shared" si="4"/>
        <v>21.331732799999997</v>
      </c>
    </row>
    <row r="8" spans="1:14" ht="21.75" customHeight="1" x14ac:dyDescent="0.25">
      <c r="A8" s="5">
        <v>0.5</v>
      </c>
      <c r="B8" s="17">
        <v>968637</v>
      </c>
      <c r="C8" s="16">
        <v>24.09999999997672</v>
      </c>
      <c r="D8" s="17">
        <v>275262.90000000002</v>
      </c>
      <c r="E8" s="16">
        <v>24</v>
      </c>
      <c r="F8" s="18">
        <f t="shared" si="0"/>
        <v>9.9999999976720488E-2</v>
      </c>
      <c r="G8" s="8">
        <v>0.1</v>
      </c>
      <c r="H8" s="8">
        <v>0.05</v>
      </c>
      <c r="I8" s="9"/>
      <c r="K8" s="19">
        <f t="shared" si="1"/>
        <v>21.424899999979306</v>
      </c>
      <c r="L8" s="19">
        <f t="shared" si="2"/>
        <v>21.403475099979328</v>
      </c>
      <c r="M8" s="20">
        <f t="shared" si="3"/>
        <v>21.335999999999999</v>
      </c>
      <c r="N8" s="20">
        <f t="shared" si="4"/>
        <v>21.325332</v>
      </c>
    </row>
    <row r="9" spans="1:14" ht="21.75" customHeight="1" x14ac:dyDescent="0.25">
      <c r="A9" s="5">
        <v>0.54166666666666663</v>
      </c>
      <c r="B9" s="17">
        <v>968660.5</v>
      </c>
      <c r="C9" s="16">
        <v>23.5</v>
      </c>
      <c r="D9" s="17">
        <v>275286.3</v>
      </c>
      <c r="E9" s="16">
        <v>23.399999999965079</v>
      </c>
      <c r="F9" s="18">
        <f t="shared" si="0"/>
        <v>0.10000000003492104</v>
      </c>
      <c r="G9" s="8">
        <v>0.15</v>
      </c>
      <c r="H9" s="8">
        <v>0.04</v>
      </c>
      <c r="I9" s="10"/>
      <c r="K9" s="19">
        <f t="shared" si="1"/>
        <v>20.891500000000001</v>
      </c>
      <c r="L9" s="19">
        <f t="shared" si="2"/>
        <v>20.860162750000001</v>
      </c>
      <c r="M9" s="20">
        <f t="shared" si="3"/>
        <v>20.802599999968955</v>
      </c>
      <c r="N9" s="20">
        <f t="shared" si="4"/>
        <v>20.794278959968967</v>
      </c>
    </row>
    <row r="10" spans="1:14" ht="21.75" customHeight="1" x14ac:dyDescent="0.25">
      <c r="A10" s="5">
        <v>0.58333333333333337</v>
      </c>
      <c r="B10" s="17">
        <v>968684</v>
      </c>
      <c r="C10" s="16">
        <v>23.5</v>
      </c>
      <c r="D10" s="17">
        <v>275309.7</v>
      </c>
      <c r="E10" s="16">
        <v>23.40000000002328</v>
      </c>
      <c r="F10" s="18">
        <f t="shared" si="0"/>
        <v>9.9999999976720488E-2</v>
      </c>
      <c r="G10" s="8">
        <v>0.2</v>
      </c>
      <c r="H10" s="8">
        <v>0.5</v>
      </c>
      <c r="I10" s="11"/>
      <c r="K10" s="19">
        <f t="shared" si="1"/>
        <v>20.891500000000001</v>
      </c>
      <c r="L10" s="19">
        <f t="shared" si="2"/>
        <v>20.849717000000002</v>
      </c>
      <c r="M10" s="20">
        <f t="shared" si="3"/>
        <v>20.802600000020696</v>
      </c>
      <c r="N10" s="20">
        <f t="shared" si="4"/>
        <v>20.698587000020591</v>
      </c>
    </row>
    <row r="11" spans="1:14" ht="21.75" customHeight="1" x14ac:dyDescent="0.25">
      <c r="A11" s="5">
        <v>0.625</v>
      </c>
      <c r="B11" s="17">
        <v>968707.5</v>
      </c>
      <c r="C11" s="16">
        <v>23.5</v>
      </c>
      <c r="D11" s="17">
        <v>275333.09999999998</v>
      </c>
      <c r="E11" s="16">
        <v>23.399999999965079</v>
      </c>
      <c r="F11" s="18">
        <f t="shared" si="0"/>
        <v>0.10000000003492104</v>
      </c>
      <c r="G11" s="8">
        <v>0.1</v>
      </c>
      <c r="H11" s="8">
        <v>0.06</v>
      </c>
      <c r="I11" s="11"/>
      <c r="K11" s="19">
        <f t="shared" si="1"/>
        <v>20.891500000000001</v>
      </c>
      <c r="L11" s="19">
        <f t="shared" si="2"/>
        <v>20.870608499999999</v>
      </c>
      <c r="M11" s="20">
        <f t="shared" si="3"/>
        <v>20.802599999968955</v>
      </c>
      <c r="N11" s="20">
        <f t="shared" si="4"/>
        <v>20.790118439968971</v>
      </c>
    </row>
    <row r="12" spans="1:14" ht="21.75" customHeight="1" x14ac:dyDescent="0.25">
      <c r="A12" s="5">
        <v>0.66666666666666663</v>
      </c>
      <c r="B12" s="17">
        <v>968715.7</v>
      </c>
      <c r="C12" s="16">
        <v>8.1999999999534339</v>
      </c>
      <c r="D12" s="17">
        <v>275341.2</v>
      </c>
      <c r="E12" s="16">
        <v>8.1000000000349246</v>
      </c>
      <c r="F12" s="18">
        <f t="shared" si="0"/>
        <v>9.9999999918509275E-2</v>
      </c>
      <c r="G12" s="8">
        <v>1</v>
      </c>
      <c r="H12" s="8">
        <v>0.04</v>
      </c>
      <c r="I12" s="11"/>
      <c r="K12" s="19">
        <f t="shared" si="1"/>
        <v>7.2897999999586025</v>
      </c>
      <c r="L12" s="19">
        <f t="shared" si="2"/>
        <v>7.216901999959016</v>
      </c>
      <c r="M12" s="20">
        <f t="shared" si="3"/>
        <v>7.2009000000310479</v>
      </c>
      <c r="N12" s="20">
        <f t="shared" si="4"/>
        <v>7.1980196400310357</v>
      </c>
    </row>
    <row r="13" spans="1:14" ht="21.75" customHeight="1" x14ac:dyDescent="0.25">
      <c r="A13" s="5">
        <v>0.70833333333333337</v>
      </c>
      <c r="B13" s="17">
        <v>968715.7</v>
      </c>
      <c r="C13" s="16">
        <v>0</v>
      </c>
      <c r="D13" s="17">
        <v>275341.2</v>
      </c>
      <c r="E13" s="16">
        <v>0</v>
      </c>
      <c r="F13" s="18">
        <f t="shared" si="0"/>
        <v>0</v>
      </c>
      <c r="G13" s="8">
        <v>0.05</v>
      </c>
      <c r="H13" s="8">
        <v>0.06</v>
      </c>
      <c r="I13" s="9"/>
      <c r="K13" s="19">
        <f t="shared" si="1"/>
        <v>0</v>
      </c>
      <c r="L13" s="19">
        <f t="shared" si="2"/>
        <v>0</v>
      </c>
      <c r="M13" s="20">
        <f t="shared" si="3"/>
        <v>0</v>
      </c>
      <c r="N13" s="20">
        <f t="shared" si="4"/>
        <v>0</v>
      </c>
    </row>
    <row r="14" spans="1:14" ht="21.75" customHeight="1" x14ac:dyDescent="0.25">
      <c r="A14" s="5">
        <v>0.75</v>
      </c>
      <c r="B14" s="17">
        <v>968738</v>
      </c>
      <c r="C14" s="16">
        <v>22.30000000004657</v>
      </c>
      <c r="D14" s="17">
        <v>275363.8</v>
      </c>
      <c r="E14" s="16">
        <v>22.59999999997672</v>
      </c>
      <c r="F14" s="18">
        <f t="shared" si="0"/>
        <v>-0.29999999993015081</v>
      </c>
      <c r="G14" s="8">
        <v>0.05</v>
      </c>
      <c r="H14" s="8">
        <v>0.02</v>
      </c>
      <c r="I14" s="9"/>
      <c r="K14" s="19">
        <f t="shared" si="1"/>
        <v>19.8247000000414</v>
      </c>
      <c r="L14" s="19">
        <f t="shared" si="2"/>
        <v>19.814787650041382</v>
      </c>
      <c r="M14" s="20">
        <f t="shared" si="3"/>
        <v>20.091399999979306</v>
      </c>
      <c r="N14" s="20">
        <f t="shared" si="4"/>
        <v>20.087381719979309</v>
      </c>
    </row>
    <row r="15" spans="1:14" ht="21.75" customHeight="1" x14ac:dyDescent="0.25">
      <c r="A15" s="5">
        <v>0.79166666666666663</v>
      </c>
      <c r="B15" s="17">
        <v>968763.1</v>
      </c>
      <c r="C15" s="16">
        <v>25.09999999997672</v>
      </c>
      <c r="D15" s="17">
        <v>275388.90000000002</v>
      </c>
      <c r="E15" s="16">
        <v>25.100000000034921</v>
      </c>
      <c r="F15" s="18">
        <f t="shared" si="0"/>
        <v>-5.8200555486109806E-11</v>
      </c>
      <c r="G15" s="8">
        <v>0.15</v>
      </c>
      <c r="H15" s="8">
        <v>0.05</v>
      </c>
      <c r="I15" s="9"/>
      <c r="K15" s="19">
        <f t="shared" si="1"/>
        <v>22.313899999979306</v>
      </c>
      <c r="L15" s="19">
        <f t="shared" si="2"/>
        <v>22.280429149979337</v>
      </c>
      <c r="M15" s="20">
        <f t="shared" si="3"/>
        <v>22.313900000031044</v>
      </c>
      <c r="N15" s="20">
        <f t="shared" si="4"/>
        <v>22.30274305003103</v>
      </c>
    </row>
    <row r="16" spans="1:14" ht="21.75" customHeight="1" x14ac:dyDescent="0.25">
      <c r="A16" s="5">
        <v>0.83333333333333337</v>
      </c>
      <c r="B16" s="17">
        <v>968788.2</v>
      </c>
      <c r="C16" s="16">
        <v>25.09999999997672</v>
      </c>
      <c r="D16" s="17">
        <v>275414</v>
      </c>
      <c r="E16" s="16">
        <v>25.09999999997672</v>
      </c>
      <c r="F16" s="18">
        <f t="shared" si="0"/>
        <v>0</v>
      </c>
      <c r="G16" s="8">
        <v>1</v>
      </c>
      <c r="H16" s="8">
        <v>7.0000000000000007E-2</v>
      </c>
      <c r="I16" s="9"/>
      <c r="K16" s="19">
        <f t="shared" si="1"/>
        <v>22.313899999979306</v>
      </c>
      <c r="L16" s="19">
        <f t="shared" si="2"/>
        <v>22.090760999979512</v>
      </c>
      <c r="M16" s="20">
        <f t="shared" si="3"/>
        <v>22.313899999979306</v>
      </c>
      <c r="N16" s="20">
        <f t="shared" si="4"/>
        <v>22.298280269979319</v>
      </c>
    </row>
    <row r="17" spans="1:14" ht="21.75" customHeight="1" x14ac:dyDescent="0.25">
      <c r="A17" s="5">
        <v>0.875</v>
      </c>
      <c r="B17" s="7">
        <v>968813.2</v>
      </c>
      <c r="C17" s="16">
        <v>25</v>
      </c>
      <c r="D17" s="17">
        <v>275439</v>
      </c>
      <c r="E17" s="16">
        <v>25</v>
      </c>
      <c r="F17" s="18">
        <f t="shared" si="0"/>
        <v>0</v>
      </c>
      <c r="G17" s="8">
        <v>1</v>
      </c>
      <c r="H17" s="8">
        <v>0.06</v>
      </c>
      <c r="I17" s="9"/>
      <c r="K17" s="19">
        <f t="shared" si="1"/>
        <v>22.225000000000001</v>
      </c>
      <c r="L17" s="19">
        <f t="shared" si="2"/>
        <v>22.002750000000002</v>
      </c>
      <c r="M17" s="20">
        <f t="shared" si="3"/>
        <v>22.225000000000001</v>
      </c>
      <c r="N17" s="20">
        <f t="shared" si="4"/>
        <v>22.211665</v>
      </c>
    </row>
    <row r="18" spans="1:14" ht="21.75" customHeight="1" x14ac:dyDescent="0.25">
      <c r="A18" s="5">
        <v>0.91666666666666663</v>
      </c>
      <c r="B18" s="17">
        <v>968838.2</v>
      </c>
      <c r="C18" s="16">
        <v>25</v>
      </c>
      <c r="D18" s="17">
        <v>275464.09999999998</v>
      </c>
      <c r="E18" s="16">
        <v>25.09999999997672</v>
      </c>
      <c r="F18" s="18">
        <f t="shared" si="0"/>
        <v>-9.9999999976720488E-2</v>
      </c>
      <c r="G18" s="8">
        <v>1</v>
      </c>
      <c r="H18" s="8">
        <v>0.06</v>
      </c>
      <c r="I18" s="9"/>
      <c r="K18" s="19">
        <f t="shared" si="1"/>
        <v>22.225000000000001</v>
      </c>
      <c r="L18" s="19">
        <f t="shared" si="2"/>
        <v>22.002750000000002</v>
      </c>
      <c r="M18" s="20">
        <f t="shared" si="3"/>
        <v>22.313899999979306</v>
      </c>
      <c r="N18" s="20">
        <f t="shared" si="4"/>
        <v>22.300511659979318</v>
      </c>
    </row>
    <row r="19" spans="1:14" ht="21.75" customHeight="1" x14ac:dyDescent="0.25">
      <c r="A19" s="5">
        <v>0.95833333333333337</v>
      </c>
      <c r="B19" s="17">
        <v>968863.2</v>
      </c>
      <c r="C19" s="16">
        <v>25</v>
      </c>
      <c r="D19" s="17">
        <v>275489.09999999998</v>
      </c>
      <c r="E19" s="16">
        <v>25</v>
      </c>
      <c r="F19" s="18">
        <f t="shared" si="0"/>
        <v>0</v>
      </c>
      <c r="G19" s="8">
        <v>1</v>
      </c>
      <c r="H19" s="8">
        <v>0.02</v>
      </c>
      <c r="I19" s="9"/>
      <c r="K19" s="19">
        <f t="shared" si="1"/>
        <v>22.225000000000001</v>
      </c>
      <c r="L19" s="19">
        <f t="shared" si="2"/>
        <v>22.002750000000002</v>
      </c>
      <c r="M19" s="20">
        <f t="shared" si="3"/>
        <v>22.225000000000001</v>
      </c>
      <c r="N19" s="20">
        <f t="shared" si="4"/>
        <v>22.220555000000001</v>
      </c>
    </row>
    <row r="20" spans="1:14" ht="21.75" customHeight="1" x14ac:dyDescent="0.25">
      <c r="A20" s="5">
        <v>1</v>
      </c>
      <c r="B20" s="17">
        <v>968888.3</v>
      </c>
      <c r="C20" s="16">
        <v>25.100000000093129</v>
      </c>
      <c r="D20" s="17">
        <v>275514.2</v>
      </c>
      <c r="E20" s="16">
        <v>25.100000000034921</v>
      </c>
      <c r="F20" s="18">
        <f t="shared" si="0"/>
        <v>5.8207660913467407E-11</v>
      </c>
      <c r="G20" s="8">
        <v>0.1</v>
      </c>
      <c r="H20" s="8">
        <v>0.05</v>
      </c>
      <c r="I20" s="9"/>
      <c r="K20" s="19">
        <f t="shared" si="1"/>
        <v>22.313900000082793</v>
      </c>
      <c r="L20" s="19">
        <f t="shared" si="2"/>
        <v>22.291586100082711</v>
      </c>
      <c r="M20" s="20">
        <f t="shared" si="3"/>
        <v>22.313900000031044</v>
      </c>
      <c r="N20" s="20">
        <f t="shared" si="4"/>
        <v>22.30274305003103</v>
      </c>
    </row>
    <row r="21" spans="1:14" ht="21.75" customHeight="1" x14ac:dyDescent="0.25">
      <c r="A21" s="5">
        <v>4.1666666666666657E-2</v>
      </c>
      <c r="B21" s="17">
        <v>968913.2</v>
      </c>
      <c r="C21" s="16">
        <v>24.899999999906871</v>
      </c>
      <c r="D21" s="17">
        <v>275539.09999999998</v>
      </c>
      <c r="E21" s="16">
        <v>24.899999999965079</v>
      </c>
      <c r="F21" s="18">
        <f t="shared" si="0"/>
        <v>-5.8207660913467407E-11</v>
      </c>
      <c r="G21" s="8">
        <v>1</v>
      </c>
      <c r="H21" s="8">
        <v>0.06</v>
      </c>
      <c r="I21" s="9"/>
      <c r="K21" s="19">
        <f t="shared" si="1"/>
        <v>22.13609999991721</v>
      </c>
      <c r="L21" s="19">
        <f t="shared" si="2"/>
        <v>21.914738999918036</v>
      </c>
      <c r="M21" s="20">
        <f t="shared" si="3"/>
        <v>22.136099999968955</v>
      </c>
      <c r="N21" s="20">
        <f t="shared" si="4"/>
        <v>22.122818339968973</v>
      </c>
    </row>
    <row r="22" spans="1:14" ht="21.75" customHeight="1" x14ac:dyDescent="0.25">
      <c r="A22" s="5">
        <v>8.3333333333333329E-2</v>
      </c>
      <c r="B22" s="17">
        <v>968938.1</v>
      </c>
      <c r="C22" s="16">
        <v>24.90000000002328</v>
      </c>
      <c r="D22" s="17">
        <v>275564</v>
      </c>
      <c r="E22" s="16">
        <v>24.90000000002328</v>
      </c>
      <c r="F22" s="18">
        <f t="shared" si="0"/>
        <v>0</v>
      </c>
      <c r="G22" s="8">
        <v>1</v>
      </c>
      <c r="H22" s="8">
        <v>0.06</v>
      </c>
      <c r="I22" s="9"/>
      <c r="K22" s="19">
        <f t="shared" si="1"/>
        <v>22.136100000020697</v>
      </c>
      <c r="L22" s="19">
        <f t="shared" si="2"/>
        <v>21.914739000020489</v>
      </c>
      <c r="M22" s="20">
        <f t="shared" si="3"/>
        <v>22.136100000020697</v>
      </c>
      <c r="N22" s="20">
        <f t="shared" si="4"/>
        <v>22.122818340020682</v>
      </c>
    </row>
    <row r="23" spans="1:14" ht="21.75" customHeight="1" x14ac:dyDescent="0.25">
      <c r="A23" s="12">
        <v>1.125</v>
      </c>
      <c r="B23" s="17">
        <v>968963</v>
      </c>
      <c r="C23" s="16">
        <v>24.90000000002328</v>
      </c>
      <c r="D23" s="17">
        <v>275588.90000000002</v>
      </c>
      <c r="E23" s="16">
        <v>24.90000000002328</v>
      </c>
      <c r="F23" s="18">
        <f t="shared" si="0"/>
        <v>0</v>
      </c>
      <c r="G23" s="8">
        <v>1</v>
      </c>
      <c r="H23" s="8">
        <v>0.03</v>
      </c>
      <c r="I23" s="9"/>
      <c r="K23" s="19">
        <f t="shared" si="1"/>
        <v>22.136100000020697</v>
      </c>
      <c r="L23" s="19">
        <f t="shared" si="2"/>
        <v>21.914739000020489</v>
      </c>
      <c r="M23" s="20">
        <f t="shared" si="3"/>
        <v>22.136100000020697</v>
      </c>
      <c r="N23" s="20">
        <f t="shared" si="4"/>
        <v>22.129459170020692</v>
      </c>
    </row>
    <row r="24" spans="1:14" ht="21.75" customHeight="1" x14ac:dyDescent="0.25">
      <c r="A24" s="12">
        <v>1.166666666666667</v>
      </c>
      <c r="B24" s="17">
        <v>968988</v>
      </c>
      <c r="C24" s="16">
        <v>25</v>
      </c>
      <c r="D24" s="17">
        <v>275613.8</v>
      </c>
      <c r="E24" s="16">
        <v>24.899999999965079</v>
      </c>
      <c r="F24" s="18">
        <f t="shared" si="0"/>
        <v>0.10000000003492104</v>
      </c>
      <c r="G24" s="8">
        <v>0.1</v>
      </c>
      <c r="H24" s="8">
        <v>0.03</v>
      </c>
      <c r="I24" s="9"/>
      <c r="K24" s="19">
        <f t="shared" si="1"/>
        <v>22.225000000000001</v>
      </c>
      <c r="L24" s="19">
        <f t="shared" si="2"/>
        <v>22.202775000000003</v>
      </c>
      <c r="M24" s="20">
        <f t="shared" si="3"/>
        <v>22.136099999968955</v>
      </c>
      <c r="N24" s="20">
        <f t="shared" si="4"/>
        <v>22.129459169968964</v>
      </c>
    </row>
    <row r="25" spans="1:14" ht="21.75" customHeight="1" x14ac:dyDescent="0.25">
      <c r="A25" s="5">
        <v>1.208333333333333</v>
      </c>
      <c r="B25" s="17">
        <v>969013.1</v>
      </c>
      <c r="C25" s="16">
        <v>25.09999999997672</v>
      </c>
      <c r="D25" s="17">
        <v>275638.8</v>
      </c>
      <c r="E25" s="16">
        <v>25</v>
      </c>
      <c r="F25" s="18">
        <f t="shared" si="0"/>
        <v>9.9999999976720488E-2</v>
      </c>
      <c r="G25" s="8">
        <v>1</v>
      </c>
      <c r="H25" s="8">
        <v>7.0000000000000007E-2</v>
      </c>
      <c r="I25" s="9"/>
      <c r="K25" s="19">
        <f t="shared" si="1"/>
        <v>22.313899999979306</v>
      </c>
      <c r="L25" s="19">
        <f t="shared" si="2"/>
        <v>22.090760999979512</v>
      </c>
      <c r="M25" s="20">
        <f t="shared" si="3"/>
        <v>22.225000000000001</v>
      </c>
      <c r="N25" s="20">
        <f t="shared" si="4"/>
        <v>22.209442500000002</v>
      </c>
    </row>
    <row r="26" spans="1:14" ht="21.75" customHeight="1" x14ac:dyDescent="0.25">
      <c r="A26" s="5">
        <v>1.25</v>
      </c>
      <c r="B26" s="17">
        <v>969038.2</v>
      </c>
      <c r="C26" s="16">
        <v>25.09999999997672</v>
      </c>
      <c r="D26" s="17">
        <v>275663.90000000002</v>
      </c>
      <c r="E26" s="16">
        <v>25.100000000034921</v>
      </c>
      <c r="F26" s="18">
        <f t="shared" si="0"/>
        <v>-5.8200555486109806E-11</v>
      </c>
      <c r="G26" s="8">
        <v>1</v>
      </c>
      <c r="H26" s="8">
        <v>0.05</v>
      </c>
      <c r="I26" s="9"/>
      <c r="K26" s="19">
        <f t="shared" si="1"/>
        <v>22.313899999979306</v>
      </c>
      <c r="L26" s="19">
        <f t="shared" si="2"/>
        <v>22.090760999979512</v>
      </c>
      <c r="M26" s="20">
        <f t="shared" si="3"/>
        <v>22.313900000031044</v>
      </c>
      <c r="N26" s="20">
        <f t="shared" si="4"/>
        <v>22.30274305003103</v>
      </c>
    </row>
    <row r="27" spans="1:14" ht="17.25" customHeight="1" x14ac:dyDescent="0.25">
      <c r="A27" s="5">
        <v>1.291666666666667</v>
      </c>
      <c r="B27" s="13">
        <v>969062.5</v>
      </c>
      <c r="C27" s="16">
        <v>24.30000000004657</v>
      </c>
      <c r="D27" s="17">
        <v>275688.2</v>
      </c>
      <c r="E27" s="16">
        <v>24.299999999988358</v>
      </c>
      <c r="F27" s="18">
        <f t="shared" si="0"/>
        <v>5.8211213627146208E-11</v>
      </c>
      <c r="G27" s="8">
        <v>1</v>
      </c>
      <c r="H27" s="8">
        <v>0.5</v>
      </c>
      <c r="I27" s="9"/>
      <c r="K27" s="19">
        <f t="shared" si="1"/>
        <v>21.602700000041402</v>
      </c>
      <c r="L27" s="19">
        <f t="shared" si="2"/>
        <v>21.386673000040989</v>
      </c>
      <c r="M27" s="20">
        <f t="shared" si="3"/>
        <v>21.60269999998965</v>
      </c>
      <c r="N27" s="20">
        <f t="shared" si="4"/>
        <v>21.494686499989701</v>
      </c>
    </row>
    <row r="28" spans="1:14" ht="17.25" customHeight="1" x14ac:dyDescent="0.25">
      <c r="A28" s="5">
        <v>1.333333333333333</v>
      </c>
      <c r="B28" s="7">
        <v>969086.9</v>
      </c>
      <c r="C28" s="16">
        <v>24.40000000002328</v>
      </c>
      <c r="D28" s="7">
        <v>275712.59999999998</v>
      </c>
      <c r="E28" s="16">
        <v>24.399999999965079</v>
      </c>
      <c r="F28" s="18">
        <f t="shared" si="0"/>
        <v>5.8200555486109806E-11</v>
      </c>
      <c r="G28" s="8">
        <v>1</v>
      </c>
      <c r="H28" s="8">
        <v>0.5</v>
      </c>
      <c r="I28" s="9"/>
      <c r="K28" s="19">
        <f t="shared" si="1"/>
        <v>21.691600000020696</v>
      </c>
      <c r="L28" s="9">
        <f t="shared" si="2"/>
        <v>21.474684000020488</v>
      </c>
      <c r="M28" s="20">
        <f t="shared" si="3"/>
        <v>21.691599999968954</v>
      </c>
      <c r="N28" s="20">
        <f t="shared" si="4"/>
        <v>21.583141999969108</v>
      </c>
    </row>
    <row r="29" spans="1:14" ht="20.25" customHeight="1" x14ac:dyDescent="0.25">
      <c r="A29" s="15" t="s">
        <v>12</v>
      </c>
      <c r="B29" s="17"/>
      <c r="C29" s="16">
        <f>SUM(C5:C28)</f>
        <v>546.20000000006985</v>
      </c>
      <c r="D29" s="17"/>
      <c r="E29" s="16">
        <f>SUM(E5:E28)</f>
        <v>545.69999999995343</v>
      </c>
      <c r="F29" s="18">
        <f>SUM(F5:F28)</f>
        <v>0.50000000011642243</v>
      </c>
      <c r="G29" s="14">
        <f>AVERAGE(G5:G28)</f>
        <v>0.55208333333333326</v>
      </c>
      <c r="H29" s="14">
        <f>AVERAGE(H5:H28)</f>
        <v>0.1216666666666667</v>
      </c>
      <c r="I29" s="18"/>
      <c r="K29" s="9">
        <f t="shared" si="1"/>
        <v>485.57180000006213</v>
      </c>
      <c r="L29" s="9">
        <f t="shared" si="2"/>
        <v>482.89103902089511</v>
      </c>
      <c r="M29" s="18">
        <f>SUM(M5:M28)</f>
        <v>485.12729999995861</v>
      </c>
      <c r="N29" s="18">
        <f>SUM(N5:N28)</f>
        <v>484.51757045995879</v>
      </c>
    </row>
    <row r="30" spans="1:14" ht="14.5" customHeight="1" x14ac:dyDescent="0.3">
      <c r="C30" s="21"/>
      <c r="D30" s="22"/>
      <c r="E30" s="21"/>
      <c r="K30" s="9"/>
      <c r="L30" s="9"/>
      <c r="M30" s="18"/>
      <c r="N30" s="18"/>
    </row>
    <row r="33" spans="11:14" x14ac:dyDescent="0.25">
      <c r="K33" s="9"/>
      <c r="L33" s="9"/>
      <c r="M33" s="18"/>
      <c r="N33" s="18"/>
    </row>
    <row r="39" spans="11:14" x14ac:dyDescent="0.25">
      <c r="K39" s="9"/>
      <c r="L39" s="9"/>
      <c r="M39" s="18"/>
      <c r="N39" s="18"/>
    </row>
  </sheetData>
  <mergeCells count="3">
    <mergeCell ref="A1:F1"/>
    <mergeCell ref="G2:H2"/>
    <mergeCell ref="I2:I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"/>
  <sheetViews>
    <sheetView workbookViewId="0">
      <selection activeCell="C17" sqref="C17"/>
    </sheetView>
  </sheetViews>
  <sheetFormatPr defaultColWidth="8.25" defaultRowHeight="14" x14ac:dyDescent="0.25"/>
  <cols>
    <col min="1" max="1" width="9.9140625" style="1" customWidth="1"/>
    <col min="2" max="2" width="12.75" style="1" customWidth="1"/>
    <col min="3" max="3" width="11.9140625" style="1" customWidth="1"/>
    <col min="4" max="4" width="11.75" style="1" customWidth="1"/>
    <col min="5" max="5" width="8.83203125" style="1" customWidth="1"/>
    <col min="6" max="6" width="13.25" style="1" customWidth="1"/>
    <col min="7" max="10" width="8.25" style="1" customWidth="1"/>
    <col min="11" max="11" width="10.25" style="1" customWidth="1"/>
    <col min="12" max="12" width="10.08203125" style="1" customWidth="1"/>
    <col min="13" max="13" width="10.83203125" style="1" customWidth="1"/>
    <col min="14" max="14" width="11" style="1" customWidth="1"/>
    <col min="15" max="31" width="8.25" style="1" customWidth="1"/>
    <col min="32" max="16384" width="8.25" style="1"/>
  </cols>
  <sheetData>
    <row r="1" spans="1:14" ht="23" customHeight="1" x14ac:dyDescent="0.3">
      <c r="A1" s="23" t="s">
        <v>13</v>
      </c>
      <c r="B1" s="24"/>
      <c r="C1" s="24"/>
      <c r="D1" s="24"/>
      <c r="E1" s="24"/>
      <c r="F1" s="25"/>
    </row>
    <row r="2" spans="1:14" ht="15" customHeight="1" x14ac:dyDescent="0.3">
      <c r="A2" s="2" t="s">
        <v>1</v>
      </c>
      <c r="B2" s="2" t="s">
        <v>2</v>
      </c>
      <c r="C2" s="2"/>
      <c r="D2" s="2" t="s">
        <v>3</v>
      </c>
      <c r="E2" s="2"/>
      <c r="F2" s="2" t="s">
        <v>4</v>
      </c>
      <c r="G2" s="26" t="s">
        <v>5</v>
      </c>
      <c r="H2" s="25"/>
      <c r="I2" s="26" t="s">
        <v>6</v>
      </c>
      <c r="K2" s="3" t="s">
        <v>7</v>
      </c>
      <c r="L2" s="4"/>
      <c r="M2" s="3" t="s">
        <v>3</v>
      </c>
    </row>
    <row r="3" spans="1:14" ht="21.75" customHeight="1" x14ac:dyDescent="0.25">
      <c r="A3" s="5"/>
      <c r="B3" s="6" t="s">
        <v>8</v>
      </c>
      <c r="C3" s="6" t="s">
        <v>9</v>
      </c>
      <c r="D3" s="6" t="s">
        <v>8</v>
      </c>
      <c r="E3" s="6" t="s">
        <v>9</v>
      </c>
      <c r="F3" s="6"/>
      <c r="G3" s="15" t="s">
        <v>10</v>
      </c>
      <c r="H3" s="15" t="s">
        <v>11</v>
      </c>
      <c r="I3" s="27"/>
    </row>
    <row r="4" spans="1:14" ht="21.75" customHeight="1" x14ac:dyDescent="0.25">
      <c r="A4" s="5">
        <v>1.333333333333333</v>
      </c>
      <c r="B4" s="7">
        <v>969086.9</v>
      </c>
      <c r="C4" s="16" t="e">
        <v>#VALUE!</v>
      </c>
      <c r="D4" s="7">
        <v>275712.59999999998</v>
      </c>
      <c r="E4" s="16" t="e">
        <v>#VALUE!</v>
      </c>
      <c r="F4" s="15">
        <v>0</v>
      </c>
      <c r="G4" s="8">
        <v>0.15</v>
      </c>
      <c r="H4" s="8">
        <v>0.06</v>
      </c>
      <c r="I4" s="9"/>
    </row>
    <row r="5" spans="1:14" ht="21.75" customHeight="1" x14ac:dyDescent="0.25">
      <c r="A5" s="5">
        <v>0.375</v>
      </c>
      <c r="B5" s="17">
        <v>969111</v>
      </c>
      <c r="C5" s="16">
        <v>24.09999999997672</v>
      </c>
      <c r="D5" s="17">
        <v>275736.7</v>
      </c>
      <c r="E5" s="16">
        <v>24.100000000034921</v>
      </c>
      <c r="F5" s="18">
        <f t="shared" ref="F5:F28" si="0">C5-E5</f>
        <v>-5.8200555486109806E-11</v>
      </c>
      <c r="G5" s="8">
        <v>0.1</v>
      </c>
      <c r="H5" s="8">
        <v>7.0000000000000007E-2</v>
      </c>
      <c r="I5" s="9"/>
      <c r="K5" s="19">
        <f t="shared" ref="K5:K29" si="1">C5*0.889</f>
        <v>21.424899999979306</v>
      </c>
      <c r="L5" s="19">
        <f t="shared" ref="L5:L29" si="2">K5*(1-G5*0.01)</f>
        <v>21.403475099979328</v>
      </c>
      <c r="M5" s="20">
        <f t="shared" ref="M5:M28" si="3">E5*0.889</f>
        <v>21.424900000031045</v>
      </c>
      <c r="N5" s="20">
        <f t="shared" ref="N5:N28" si="4">M5*(1-H5*0.01)</f>
        <v>21.409902570031022</v>
      </c>
    </row>
    <row r="6" spans="1:14" ht="21.75" customHeight="1" x14ac:dyDescent="0.25">
      <c r="A6" s="5">
        <v>0.41666666666666669</v>
      </c>
      <c r="B6" s="17">
        <v>969134.3</v>
      </c>
      <c r="C6" s="16">
        <v>23.30000000004657</v>
      </c>
      <c r="D6" s="17">
        <v>275760</v>
      </c>
      <c r="E6" s="16">
        <v>23.299999999988358</v>
      </c>
      <c r="F6" s="18">
        <f t="shared" si="0"/>
        <v>5.8211213627146208E-11</v>
      </c>
      <c r="G6" s="8">
        <v>0.05</v>
      </c>
      <c r="H6" s="8">
        <v>0.04</v>
      </c>
      <c r="I6" s="9"/>
      <c r="K6" s="19">
        <f t="shared" si="1"/>
        <v>20.713700000041399</v>
      </c>
      <c r="L6" s="19">
        <f t="shared" si="2"/>
        <v>20.70334315004138</v>
      </c>
      <c r="M6" s="20">
        <f t="shared" si="3"/>
        <v>20.71369999998965</v>
      </c>
      <c r="N6" s="20">
        <f t="shared" si="4"/>
        <v>20.705414519989656</v>
      </c>
    </row>
    <row r="7" spans="1:14" ht="21.75" customHeight="1" x14ac:dyDescent="0.25">
      <c r="A7" s="5">
        <v>0.45833333333333331</v>
      </c>
      <c r="B7" s="17">
        <v>969156.8</v>
      </c>
      <c r="C7" s="16">
        <v>22.5</v>
      </c>
      <c r="D7" s="17">
        <v>275782.5</v>
      </c>
      <c r="E7" s="16">
        <v>22.5</v>
      </c>
      <c r="F7" s="18">
        <f t="shared" si="0"/>
        <v>0</v>
      </c>
      <c r="G7" s="8">
        <v>0.1</v>
      </c>
      <c r="H7" s="8">
        <v>0.05</v>
      </c>
      <c r="I7" s="9"/>
      <c r="K7" s="19">
        <f t="shared" si="1"/>
        <v>20.002500000000001</v>
      </c>
      <c r="L7" s="19">
        <f t="shared" si="2"/>
        <v>19.982497500000001</v>
      </c>
      <c r="M7" s="20">
        <f t="shared" si="3"/>
        <v>20.002500000000001</v>
      </c>
      <c r="N7" s="20">
        <f t="shared" si="4"/>
        <v>19.992498750000003</v>
      </c>
    </row>
    <row r="8" spans="1:14" ht="21.75" customHeight="1" x14ac:dyDescent="0.25">
      <c r="A8" s="5">
        <v>0.5</v>
      </c>
      <c r="B8" s="17">
        <v>969179.5</v>
      </c>
      <c r="C8" s="16">
        <v>22.69999999995343</v>
      </c>
      <c r="D8" s="17">
        <v>275805.2</v>
      </c>
      <c r="E8" s="16">
        <v>22.700000000011642</v>
      </c>
      <c r="F8" s="18">
        <f t="shared" si="0"/>
        <v>-5.8211213627146208E-11</v>
      </c>
      <c r="G8" s="8">
        <v>0.1</v>
      </c>
      <c r="H8" s="8">
        <v>0.08</v>
      </c>
      <c r="I8" s="9"/>
      <c r="K8" s="19">
        <f t="shared" si="1"/>
        <v>20.180299999958599</v>
      </c>
      <c r="L8" s="19">
        <f t="shared" si="2"/>
        <v>20.160119699958642</v>
      </c>
      <c r="M8" s="20">
        <f t="shared" si="3"/>
        <v>20.180300000010348</v>
      </c>
      <c r="N8" s="20">
        <f t="shared" si="4"/>
        <v>20.164155760010338</v>
      </c>
    </row>
    <row r="9" spans="1:14" ht="21.75" customHeight="1" x14ac:dyDescent="0.25">
      <c r="A9" s="5">
        <v>0.54166666666666663</v>
      </c>
      <c r="B9" s="17">
        <v>969202.2</v>
      </c>
      <c r="C9" s="16">
        <v>22.69999999995343</v>
      </c>
      <c r="D9" s="17">
        <v>275827.90000000002</v>
      </c>
      <c r="E9" s="16">
        <v>22.700000000011642</v>
      </c>
      <c r="F9" s="18">
        <f t="shared" si="0"/>
        <v>-5.8211213627146208E-11</v>
      </c>
      <c r="G9" s="8">
        <v>0.15</v>
      </c>
      <c r="H9" s="8">
        <v>0.03</v>
      </c>
      <c r="I9" s="10"/>
      <c r="K9" s="19">
        <f t="shared" si="1"/>
        <v>20.180299999958599</v>
      </c>
      <c r="L9" s="19">
        <f t="shared" si="2"/>
        <v>20.150029549958663</v>
      </c>
      <c r="M9" s="20">
        <f t="shared" si="3"/>
        <v>20.180300000010348</v>
      </c>
      <c r="N9" s="20">
        <f t="shared" si="4"/>
        <v>20.174245910010345</v>
      </c>
    </row>
    <row r="10" spans="1:14" ht="21.75" customHeight="1" x14ac:dyDescent="0.25">
      <c r="A10" s="5">
        <v>0.58333333333333337</v>
      </c>
      <c r="B10" s="17">
        <v>969224.6</v>
      </c>
      <c r="C10" s="16">
        <v>22.40000000002328</v>
      </c>
      <c r="D10" s="17">
        <v>275850.3</v>
      </c>
      <c r="E10" s="16">
        <v>22.399999999965079</v>
      </c>
      <c r="F10" s="18">
        <f t="shared" si="0"/>
        <v>5.8200555486109806E-11</v>
      </c>
      <c r="G10" s="8">
        <v>0.25</v>
      </c>
      <c r="H10" s="8">
        <v>0.08</v>
      </c>
      <c r="I10" s="11"/>
      <c r="K10" s="19">
        <f t="shared" si="1"/>
        <v>19.913600000020697</v>
      </c>
      <c r="L10" s="19">
        <f t="shared" si="2"/>
        <v>19.863816000020645</v>
      </c>
      <c r="M10" s="20">
        <f t="shared" si="3"/>
        <v>19.913599999968955</v>
      </c>
      <c r="N10" s="20">
        <f t="shared" si="4"/>
        <v>19.897669119968981</v>
      </c>
    </row>
    <row r="11" spans="1:14" ht="21.75" customHeight="1" x14ac:dyDescent="0.25">
      <c r="A11" s="5">
        <v>0.625</v>
      </c>
      <c r="B11" s="17">
        <v>969247.2</v>
      </c>
      <c r="C11" s="16">
        <v>22.59999999997672</v>
      </c>
      <c r="D11" s="17">
        <v>275872.90000000002</v>
      </c>
      <c r="E11" s="16">
        <v>22.600000000034921</v>
      </c>
      <c r="F11" s="18">
        <f t="shared" si="0"/>
        <v>-5.8200555486109806E-11</v>
      </c>
      <c r="G11" s="8">
        <v>0.2</v>
      </c>
      <c r="H11" s="8">
        <v>0.04</v>
      </c>
      <c r="I11" s="11"/>
      <c r="K11" s="19">
        <f t="shared" si="1"/>
        <v>20.091399999979306</v>
      </c>
      <c r="L11" s="19">
        <f t="shared" si="2"/>
        <v>20.051217199979348</v>
      </c>
      <c r="M11" s="20">
        <f t="shared" si="3"/>
        <v>20.091400000031044</v>
      </c>
      <c r="N11" s="20">
        <f t="shared" si="4"/>
        <v>20.083363440031032</v>
      </c>
    </row>
    <row r="12" spans="1:14" ht="21.75" customHeight="1" x14ac:dyDescent="0.25">
      <c r="A12" s="5">
        <v>0.66666666666666663</v>
      </c>
      <c r="B12" s="17">
        <v>969270.1</v>
      </c>
      <c r="C12" s="16">
        <v>22.90000000002328</v>
      </c>
      <c r="D12" s="17">
        <v>275895.59999999998</v>
      </c>
      <c r="E12" s="16">
        <v>22.69999999995343</v>
      </c>
      <c r="F12" s="18">
        <f t="shared" si="0"/>
        <v>0.20000000006984919</v>
      </c>
      <c r="G12" s="8">
        <v>0.15</v>
      </c>
      <c r="H12" s="8">
        <v>0.06</v>
      </c>
      <c r="I12" s="11"/>
      <c r="K12" s="19">
        <f t="shared" si="1"/>
        <v>20.358100000020695</v>
      </c>
      <c r="L12" s="19">
        <f t="shared" si="2"/>
        <v>20.327562850020666</v>
      </c>
      <c r="M12" s="20">
        <f t="shared" si="3"/>
        <v>20.180299999958599</v>
      </c>
      <c r="N12" s="20">
        <f t="shared" si="4"/>
        <v>20.168191819958622</v>
      </c>
    </row>
    <row r="13" spans="1:14" ht="21.75" customHeight="1" x14ac:dyDescent="0.25">
      <c r="A13" s="5">
        <v>0.70833333333333337</v>
      </c>
      <c r="B13" s="17">
        <v>969292.7</v>
      </c>
      <c r="C13" s="16">
        <v>22.59999999997672</v>
      </c>
      <c r="D13" s="17">
        <v>275918.2</v>
      </c>
      <c r="E13" s="16">
        <v>22.600000000034921</v>
      </c>
      <c r="F13" s="18">
        <f t="shared" si="0"/>
        <v>-5.8200555486109806E-11</v>
      </c>
      <c r="G13" s="8">
        <v>0.2</v>
      </c>
      <c r="H13" s="8">
        <v>7.0000000000000007E-2</v>
      </c>
      <c r="I13" s="9"/>
      <c r="K13" s="19">
        <f t="shared" si="1"/>
        <v>20.091399999979306</v>
      </c>
      <c r="L13" s="19">
        <f t="shared" si="2"/>
        <v>20.051217199979348</v>
      </c>
      <c r="M13" s="20">
        <f t="shared" si="3"/>
        <v>20.091400000031044</v>
      </c>
      <c r="N13" s="20">
        <f t="shared" si="4"/>
        <v>20.077336020031023</v>
      </c>
    </row>
    <row r="14" spans="1:14" ht="21.75" customHeight="1" x14ac:dyDescent="0.25">
      <c r="A14" s="5">
        <v>0.75</v>
      </c>
      <c r="B14" s="17">
        <v>969315.1</v>
      </c>
      <c r="C14" s="16">
        <v>22.40000000002328</v>
      </c>
      <c r="D14" s="17">
        <v>275940.8</v>
      </c>
      <c r="E14" s="16">
        <v>22.59999999997672</v>
      </c>
      <c r="F14" s="18">
        <f t="shared" si="0"/>
        <v>-0.19999999995344098</v>
      </c>
      <c r="G14" s="8">
        <v>0.15</v>
      </c>
      <c r="H14" s="8">
        <v>0.02</v>
      </c>
      <c r="I14" s="9"/>
      <c r="K14" s="19">
        <f t="shared" si="1"/>
        <v>19.913600000020697</v>
      </c>
      <c r="L14" s="19">
        <f t="shared" si="2"/>
        <v>19.883729600020668</v>
      </c>
      <c r="M14" s="20">
        <f t="shared" si="3"/>
        <v>20.091399999979306</v>
      </c>
      <c r="N14" s="20">
        <f t="shared" si="4"/>
        <v>20.087381719979309</v>
      </c>
    </row>
    <row r="15" spans="1:14" ht="21.75" customHeight="1" x14ac:dyDescent="0.25">
      <c r="A15" s="5">
        <v>0.79166666666666663</v>
      </c>
      <c r="B15" s="17">
        <v>969337.7</v>
      </c>
      <c r="C15" s="16">
        <v>22.59999999997672</v>
      </c>
      <c r="D15" s="17">
        <v>275963.40000000002</v>
      </c>
      <c r="E15" s="16">
        <v>22.600000000034921</v>
      </c>
      <c r="F15" s="18">
        <f t="shared" si="0"/>
        <v>-5.8200555486109806E-11</v>
      </c>
      <c r="G15" s="8">
        <v>0.1</v>
      </c>
      <c r="H15" s="8">
        <v>0.06</v>
      </c>
      <c r="I15" s="9"/>
      <c r="K15" s="19">
        <f t="shared" si="1"/>
        <v>20.091399999979306</v>
      </c>
      <c r="L15" s="19">
        <f t="shared" si="2"/>
        <v>20.071308599979325</v>
      </c>
      <c r="M15" s="20">
        <f t="shared" si="3"/>
        <v>20.091400000031044</v>
      </c>
      <c r="N15" s="20">
        <f t="shared" si="4"/>
        <v>20.079345160031025</v>
      </c>
    </row>
    <row r="16" spans="1:14" ht="21.75" customHeight="1" x14ac:dyDescent="0.25">
      <c r="A16" s="5">
        <v>0.83333333333333337</v>
      </c>
      <c r="B16" s="17">
        <v>969360.4</v>
      </c>
      <c r="C16" s="16">
        <v>22.700000000069849</v>
      </c>
      <c r="D16" s="17">
        <v>275986.09999999998</v>
      </c>
      <c r="E16" s="16">
        <v>22.69999999995343</v>
      </c>
      <c r="F16" s="18">
        <f t="shared" si="0"/>
        <v>1.1641887454061361E-10</v>
      </c>
      <c r="G16" s="8">
        <v>0.1</v>
      </c>
      <c r="H16" s="8">
        <v>0.02</v>
      </c>
      <c r="I16" s="9"/>
      <c r="K16" s="19">
        <f t="shared" si="1"/>
        <v>20.180300000062097</v>
      </c>
      <c r="L16" s="19">
        <f t="shared" si="2"/>
        <v>20.160119700062033</v>
      </c>
      <c r="M16" s="20">
        <f t="shared" si="3"/>
        <v>20.180299999958599</v>
      </c>
      <c r="N16" s="20">
        <f t="shared" si="4"/>
        <v>20.176263939958609</v>
      </c>
    </row>
    <row r="17" spans="1:14" ht="21.75" customHeight="1" x14ac:dyDescent="0.25">
      <c r="A17" s="5">
        <v>0.875</v>
      </c>
      <c r="B17" s="7">
        <v>969383</v>
      </c>
      <c r="C17" s="16">
        <v>22.59999999997672</v>
      </c>
      <c r="D17" s="17">
        <v>276008.7</v>
      </c>
      <c r="E17" s="16">
        <v>22.600000000034921</v>
      </c>
      <c r="F17" s="18">
        <f t="shared" si="0"/>
        <v>-5.8200555486109806E-11</v>
      </c>
      <c r="G17" s="8">
        <v>1</v>
      </c>
      <c r="H17" s="8">
        <v>0.03</v>
      </c>
      <c r="I17" s="9"/>
      <c r="K17" s="19">
        <f t="shared" si="1"/>
        <v>20.091399999979306</v>
      </c>
      <c r="L17" s="19">
        <f t="shared" si="2"/>
        <v>19.890485999979511</v>
      </c>
      <c r="M17" s="20">
        <f t="shared" si="3"/>
        <v>20.091400000031044</v>
      </c>
      <c r="N17" s="20">
        <f t="shared" si="4"/>
        <v>20.085372580031034</v>
      </c>
    </row>
    <row r="18" spans="1:14" ht="21.75" customHeight="1" x14ac:dyDescent="0.25">
      <c r="A18" s="5">
        <v>0.91666666666666663</v>
      </c>
      <c r="B18" s="17">
        <v>969405.6</v>
      </c>
      <c r="C18" s="16">
        <v>22.59999999997672</v>
      </c>
      <c r="D18" s="17">
        <v>276031.3</v>
      </c>
      <c r="E18" s="16">
        <v>22.59999999997672</v>
      </c>
      <c r="F18" s="18">
        <f t="shared" si="0"/>
        <v>0</v>
      </c>
      <c r="G18" s="8">
        <v>1</v>
      </c>
      <c r="H18" s="8">
        <v>0.08</v>
      </c>
      <c r="I18" s="9"/>
      <c r="K18" s="19">
        <f t="shared" si="1"/>
        <v>20.091399999979306</v>
      </c>
      <c r="L18" s="19">
        <f t="shared" si="2"/>
        <v>19.890485999979511</v>
      </c>
      <c r="M18" s="20">
        <f t="shared" si="3"/>
        <v>20.091399999979306</v>
      </c>
      <c r="N18" s="20">
        <f t="shared" si="4"/>
        <v>20.075326879979322</v>
      </c>
    </row>
    <row r="19" spans="1:14" ht="21.75" customHeight="1" x14ac:dyDescent="0.25">
      <c r="A19" s="5">
        <v>0.95833333333333337</v>
      </c>
      <c r="B19" s="17">
        <v>969428.2</v>
      </c>
      <c r="C19" s="16">
        <v>22.59999999997672</v>
      </c>
      <c r="D19" s="17">
        <v>276053.90000000002</v>
      </c>
      <c r="E19" s="16">
        <v>22.600000000034921</v>
      </c>
      <c r="F19" s="18">
        <f t="shared" si="0"/>
        <v>-5.8200555486109806E-11</v>
      </c>
      <c r="G19" s="8">
        <v>1</v>
      </c>
      <c r="H19" s="8">
        <v>0.01</v>
      </c>
      <c r="I19" s="9"/>
      <c r="K19" s="19">
        <f t="shared" si="1"/>
        <v>20.091399999979306</v>
      </c>
      <c r="L19" s="19">
        <f t="shared" si="2"/>
        <v>19.890485999979511</v>
      </c>
      <c r="M19" s="20">
        <f t="shared" si="3"/>
        <v>20.091400000031044</v>
      </c>
      <c r="N19" s="20">
        <f t="shared" si="4"/>
        <v>20.089390860031042</v>
      </c>
    </row>
    <row r="20" spans="1:14" ht="21.75" customHeight="1" x14ac:dyDescent="0.25">
      <c r="A20" s="5">
        <v>1</v>
      </c>
      <c r="B20" s="17">
        <v>969450.8</v>
      </c>
      <c r="C20" s="16">
        <v>22.600000000093129</v>
      </c>
      <c r="D20" s="17">
        <v>276076.5</v>
      </c>
      <c r="E20" s="16">
        <v>22.59999999997672</v>
      </c>
      <c r="F20" s="18">
        <f t="shared" si="0"/>
        <v>1.1640821639957721E-10</v>
      </c>
      <c r="G20" s="8">
        <v>1</v>
      </c>
      <c r="H20" s="8">
        <v>7.0000000000000007E-2</v>
      </c>
      <c r="I20" s="9"/>
      <c r="K20" s="19">
        <f t="shared" si="1"/>
        <v>20.091400000082793</v>
      </c>
      <c r="L20" s="19">
        <f t="shared" si="2"/>
        <v>19.890486000081964</v>
      </c>
      <c r="M20" s="20">
        <f t="shared" si="3"/>
        <v>20.091399999979306</v>
      </c>
      <c r="N20" s="20">
        <f t="shared" si="4"/>
        <v>20.07733601997932</v>
      </c>
    </row>
    <row r="21" spans="1:14" ht="21.75" customHeight="1" x14ac:dyDescent="0.25">
      <c r="A21" s="5">
        <v>4.1666666666666657E-2</v>
      </c>
      <c r="B21" s="17">
        <v>969473.5</v>
      </c>
      <c r="C21" s="16">
        <v>22.69999999995343</v>
      </c>
      <c r="D21" s="17">
        <v>276099.20000000001</v>
      </c>
      <c r="E21" s="16">
        <v>22.700000000011642</v>
      </c>
      <c r="F21" s="18">
        <f t="shared" si="0"/>
        <v>-5.8211213627146208E-11</v>
      </c>
      <c r="G21" s="8">
        <v>1</v>
      </c>
      <c r="H21" s="8">
        <v>0.01</v>
      </c>
      <c r="I21" s="9"/>
      <c r="K21" s="19">
        <f t="shared" si="1"/>
        <v>20.180299999958599</v>
      </c>
      <c r="L21" s="19">
        <f t="shared" si="2"/>
        <v>19.978496999959013</v>
      </c>
      <c r="M21" s="20">
        <f t="shared" si="3"/>
        <v>20.180300000010348</v>
      </c>
      <c r="N21" s="20">
        <f t="shared" si="4"/>
        <v>20.178281970010346</v>
      </c>
    </row>
    <row r="22" spans="1:14" ht="21.75" customHeight="1" x14ac:dyDescent="0.25">
      <c r="A22" s="5">
        <v>8.3333333333333329E-2</v>
      </c>
      <c r="B22" s="17">
        <v>969496.1</v>
      </c>
      <c r="C22" s="16">
        <v>22.59999999997672</v>
      </c>
      <c r="D22" s="17">
        <v>276121.90000000002</v>
      </c>
      <c r="E22" s="16">
        <v>22.700000000011642</v>
      </c>
      <c r="F22" s="18">
        <f t="shared" si="0"/>
        <v>-0.10000000003492104</v>
      </c>
      <c r="G22" s="8">
        <v>1</v>
      </c>
      <c r="H22" s="8">
        <v>0.02</v>
      </c>
      <c r="I22" s="9"/>
      <c r="K22" s="19">
        <f t="shared" si="1"/>
        <v>20.091399999979306</v>
      </c>
      <c r="L22" s="19">
        <f t="shared" si="2"/>
        <v>19.890485999979511</v>
      </c>
      <c r="M22" s="20">
        <f t="shared" si="3"/>
        <v>20.180300000010348</v>
      </c>
      <c r="N22" s="20">
        <f t="shared" si="4"/>
        <v>20.176263940010347</v>
      </c>
    </row>
    <row r="23" spans="1:14" ht="21.75" customHeight="1" x14ac:dyDescent="0.25">
      <c r="A23" s="12">
        <v>1.125</v>
      </c>
      <c r="B23" s="17">
        <v>969518.7</v>
      </c>
      <c r="C23" s="16">
        <v>22.59999999997672</v>
      </c>
      <c r="D23" s="17">
        <v>276144.59999999998</v>
      </c>
      <c r="E23" s="16">
        <v>22.69999999995343</v>
      </c>
      <c r="F23" s="18">
        <f t="shared" si="0"/>
        <v>-9.999999997670983E-2</v>
      </c>
      <c r="G23" s="8">
        <v>1</v>
      </c>
      <c r="H23" s="8">
        <v>0.04</v>
      </c>
      <c r="I23" s="9"/>
      <c r="K23" s="19">
        <f t="shared" si="1"/>
        <v>20.091399999979306</v>
      </c>
      <c r="L23" s="19">
        <f t="shared" si="2"/>
        <v>19.890485999979511</v>
      </c>
      <c r="M23" s="20">
        <f t="shared" si="3"/>
        <v>20.180299999958599</v>
      </c>
      <c r="N23" s="20">
        <f t="shared" si="4"/>
        <v>20.172227879958616</v>
      </c>
    </row>
    <row r="24" spans="1:14" ht="21.75" customHeight="1" x14ac:dyDescent="0.25">
      <c r="A24" s="12">
        <v>1.166666666666667</v>
      </c>
      <c r="B24" s="17">
        <v>969542.4</v>
      </c>
      <c r="C24" s="16">
        <v>23.700000000069849</v>
      </c>
      <c r="D24" s="17">
        <v>276168.3</v>
      </c>
      <c r="E24" s="16">
        <v>23.700000000011642</v>
      </c>
      <c r="F24" s="18">
        <f t="shared" si="0"/>
        <v>5.8207660913467407E-11</v>
      </c>
      <c r="G24" s="8">
        <v>0.2</v>
      </c>
      <c r="H24" s="8">
        <v>0.05</v>
      </c>
      <c r="I24" s="9"/>
      <c r="K24" s="19">
        <f t="shared" si="1"/>
        <v>21.069300000062096</v>
      </c>
      <c r="L24" s="19">
        <f t="shared" si="2"/>
        <v>21.027161400061971</v>
      </c>
      <c r="M24" s="20">
        <f t="shared" si="3"/>
        <v>21.069300000010351</v>
      </c>
      <c r="N24" s="20">
        <f t="shared" si="4"/>
        <v>21.058765350010347</v>
      </c>
    </row>
    <row r="25" spans="1:14" ht="21.75" customHeight="1" x14ac:dyDescent="0.25">
      <c r="A25" s="5">
        <v>1.208333333333333</v>
      </c>
      <c r="B25" s="17">
        <v>969564.8</v>
      </c>
      <c r="C25" s="16">
        <v>22.40000000002328</v>
      </c>
      <c r="D25" s="17">
        <v>276190.7</v>
      </c>
      <c r="E25" s="16">
        <v>22.40000000002328</v>
      </c>
      <c r="F25" s="18">
        <f t="shared" si="0"/>
        <v>0</v>
      </c>
      <c r="G25" s="8">
        <v>1</v>
      </c>
      <c r="H25" s="8">
        <v>0</v>
      </c>
      <c r="I25" s="9"/>
      <c r="K25" s="19">
        <f t="shared" si="1"/>
        <v>19.913600000020697</v>
      </c>
      <c r="L25" s="19">
        <f t="shared" si="2"/>
        <v>19.714464000020492</v>
      </c>
      <c r="M25" s="20">
        <f t="shared" si="3"/>
        <v>19.913600000020697</v>
      </c>
      <c r="N25" s="20">
        <f t="shared" si="4"/>
        <v>19.913600000020697</v>
      </c>
    </row>
    <row r="26" spans="1:14" ht="21.75" customHeight="1" x14ac:dyDescent="0.25">
      <c r="A26" s="5">
        <v>1.25</v>
      </c>
      <c r="B26" s="17">
        <v>969587.19999999995</v>
      </c>
      <c r="C26" s="16">
        <v>22.399999999906871</v>
      </c>
      <c r="D26" s="17">
        <v>276213.09999999998</v>
      </c>
      <c r="E26" s="16">
        <v>22.399999999965079</v>
      </c>
      <c r="F26" s="18">
        <f t="shared" si="0"/>
        <v>-5.8207660913467407E-11</v>
      </c>
      <c r="G26" s="8">
        <v>1</v>
      </c>
      <c r="H26" s="8">
        <v>0.02</v>
      </c>
      <c r="I26" s="9"/>
      <c r="K26" s="19">
        <f t="shared" si="1"/>
        <v>19.91359999991721</v>
      </c>
      <c r="L26" s="19">
        <f t="shared" si="2"/>
        <v>19.714463999918038</v>
      </c>
      <c r="M26" s="20">
        <f t="shared" si="3"/>
        <v>19.913599999968955</v>
      </c>
      <c r="N26" s="20">
        <f t="shared" si="4"/>
        <v>19.909617279968963</v>
      </c>
    </row>
    <row r="27" spans="1:14" ht="17.25" customHeight="1" x14ac:dyDescent="0.25">
      <c r="A27" s="5">
        <v>1.291666666666667</v>
      </c>
      <c r="B27" s="13">
        <v>969610</v>
      </c>
      <c r="C27" s="16">
        <v>22.80000000004657</v>
      </c>
      <c r="D27" s="17">
        <v>276235.7</v>
      </c>
      <c r="E27" s="16">
        <v>22.600000000034921</v>
      </c>
      <c r="F27" s="18">
        <f t="shared" si="0"/>
        <v>0.20000000001164864</v>
      </c>
      <c r="G27" s="8">
        <v>1</v>
      </c>
      <c r="H27" s="8">
        <v>0</v>
      </c>
      <c r="I27" s="9"/>
      <c r="K27" s="19">
        <f t="shared" si="1"/>
        <v>20.269200000041401</v>
      </c>
      <c r="L27" s="19">
        <f t="shared" si="2"/>
        <v>20.066508000040987</v>
      </c>
      <c r="M27" s="20">
        <f t="shared" si="3"/>
        <v>20.091400000031044</v>
      </c>
      <c r="N27" s="20">
        <f t="shared" si="4"/>
        <v>20.091400000031044</v>
      </c>
    </row>
    <row r="28" spans="1:14" ht="17.25" customHeight="1" x14ac:dyDescent="0.25">
      <c r="A28" s="5">
        <v>1.333333333333333</v>
      </c>
      <c r="B28" s="7">
        <v>969632.2</v>
      </c>
      <c r="C28" s="16">
        <v>22.19999999995343</v>
      </c>
      <c r="D28" s="7">
        <v>276257.90000000002</v>
      </c>
      <c r="E28" s="16">
        <v>22.200000000011642</v>
      </c>
      <c r="F28" s="18">
        <f t="shared" si="0"/>
        <v>-5.8211213627146208E-11</v>
      </c>
      <c r="G28" s="8">
        <v>1</v>
      </c>
      <c r="H28" s="8">
        <v>0.5</v>
      </c>
      <c r="I28" s="9"/>
      <c r="K28" s="19">
        <f t="shared" si="1"/>
        <v>19.735799999958601</v>
      </c>
      <c r="L28" s="9">
        <f t="shared" si="2"/>
        <v>19.538441999959016</v>
      </c>
      <c r="M28" s="20">
        <f t="shared" si="3"/>
        <v>19.73580000001035</v>
      </c>
      <c r="N28" s="20">
        <f t="shared" si="4"/>
        <v>19.6371210000103</v>
      </c>
    </row>
    <row r="29" spans="1:14" ht="20.25" customHeight="1" x14ac:dyDescent="0.25">
      <c r="A29" s="15" t="s">
        <v>12</v>
      </c>
      <c r="B29" s="17"/>
      <c r="C29" s="16">
        <f>SUM(C5:C28)</f>
        <v>545.29999999993015</v>
      </c>
      <c r="D29" s="17"/>
      <c r="E29" s="16">
        <f>SUM(E5:E28)</f>
        <v>545.30000000004657</v>
      </c>
      <c r="F29" s="18">
        <f>SUM(F5:F28)</f>
        <v>-1.1638334740382561E-10</v>
      </c>
      <c r="G29" s="14">
        <f>AVERAGE(G5:G28)</f>
        <v>0.53541666666666665</v>
      </c>
      <c r="H29" s="14">
        <f>AVERAGE(H5:H28)</f>
        <v>6.0416666666666674E-2</v>
      </c>
      <c r="I29" s="18"/>
      <c r="K29" s="9">
        <f t="shared" si="1"/>
        <v>484.77169999993794</v>
      </c>
      <c r="L29" s="9">
        <f t="shared" si="2"/>
        <v>482.17615152285492</v>
      </c>
      <c r="M29" s="18">
        <f>SUM(M5:M28)</f>
        <v>484.77170000004145</v>
      </c>
      <c r="N29" s="18">
        <f>SUM(N5:N28)</f>
        <v>484.48047249004139</v>
      </c>
    </row>
    <row r="30" spans="1:14" ht="14.5" customHeight="1" x14ac:dyDescent="0.3">
      <c r="C30" s="21"/>
      <c r="D30" s="22"/>
      <c r="E30" s="21"/>
      <c r="K30" s="9"/>
      <c r="L30" s="9"/>
      <c r="M30" s="18"/>
      <c r="N30" s="18"/>
    </row>
    <row r="33" spans="11:14" x14ac:dyDescent="0.25">
      <c r="K33" s="9"/>
      <c r="L33" s="9"/>
      <c r="M33" s="18"/>
      <c r="N33" s="18"/>
    </row>
    <row r="39" spans="11:14" x14ac:dyDescent="0.25">
      <c r="K39" s="9"/>
      <c r="L39" s="9"/>
      <c r="M39" s="18"/>
      <c r="N39" s="18"/>
    </row>
  </sheetData>
  <mergeCells count="3">
    <mergeCell ref="A1:F1"/>
    <mergeCell ref="G2:H2"/>
    <mergeCell ref="I2:I3"/>
  </mergeCells>
  <phoneticPr fontId="2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9"/>
  <sheetViews>
    <sheetView workbookViewId="0">
      <selection sqref="A1:F1"/>
    </sheetView>
  </sheetViews>
  <sheetFormatPr defaultColWidth="8.25" defaultRowHeight="14" x14ac:dyDescent="0.25"/>
  <cols>
    <col min="1" max="1" width="9.9140625" style="1" customWidth="1"/>
    <col min="2" max="2" width="12.75" style="1" customWidth="1"/>
    <col min="3" max="3" width="11.9140625" style="1" customWidth="1"/>
    <col min="4" max="4" width="11.75" style="1" customWidth="1"/>
    <col min="5" max="5" width="8.83203125" style="1" customWidth="1"/>
    <col min="6" max="6" width="13.25" style="1" customWidth="1"/>
    <col min="7" max="10" width="8.25" style="1" customWidth="1"/>
    <col min="11" max="11" width="10.25" style="1" customWidth="1"/>
    <col min="12" max="12" width="10.08203125" style="1" customWidth="1"/>
    <col min="13" max="13" width="10.83203125" style="1" customWidth="1"/>
    <col min="14" max="14" width="11" style="1" customWidth="1"/>
    <col min="15" max="31" width="8.25" style="1" customWidth="1"/>
    <col min="32" max="16384" width="8.25" style="1"/>
  </cols>
  <sheetData>
    <row r="1" spans="1:14" ht="23" customHeight="1" x14ac:dyDescent="0.3">
      <c r="A1" s="23" t="s">
        <v>14</v>
      </c>
      <c r="B1" s="24"/>
      <c r="C1" s="24"/>
      <c r="D1" s="24"/>
      <c r="E1" s="24"/>
      <c r="F1" s="25"/>
    </row>
    <row r="2" spans="1:14" ht="15" customHeight="1" x14ac:dyDescent="0.3">
      <c r="A2" s="2" t="s">
        <v>1</v>
      </c>
      <c r="B2" s="2" t="s">
        <v>2</v>
      </c>
      <c r="C2" s="2"/>
      <c r="D2" s="2" t="s">
        <v>3</v>
      </c>
      <c r="E2" s="2"/>
      <c r="F2" s="2" t="s">
        <v>4</v>
      </c>
      <c r="G2" s="26" t="s">
        <v>5</v>
      </c>
      <c r="H2" s="25"/>
      <c r="I2" s="26" t="s">
        <v>6</v>
      </c>
      <c r="K2" s="3" t="s">
        <v>7</v>
      </c>
      <c r="L2" s="4"/>
      <c r="M2" s="3" t="s">
        <v>3</v>
      </c>
    </row>
    <row r="3" spans="1:14" ht="21.75" customHeight="1" x14ac:dyDescent="0.25">
      <c r="A3" s="5"/>
      <c r="B3" s="6" t="s">
        <v>8</v>
      </c>
      <c r="C3" s="6" t="s">
        <v>9</v>
      </c>
      <c r="D3" s="6" t="s">
        <v>8</v>
      </c>
      <c r="E3" s="6" t="s">
        <v>9</v>
      </c>
      <c r="F3" s="6"/>
      <c r="G3" s="15" t="s">
        <v>10</v>
      </c>
      <c r="H3" s="15" t="s">
        <v>11</v>
      </c>
      <c r="I3" s="27"/>
    </row>
    <row r="4" spans="1:14" ht="21.75" customHeight="1" x14ac:dyDescent="0.25">
      <c r="A4" s="5">
        <v>1.333333333333333</v>
      </c>
      <c r="B4" s="7">
        <v>970172.8</v>
      </c>
      <c r="C4" s="16" t="e">
        <v>#VALUE!</v>
      </c>
      <c r="D4" s="7">
        <v>276797.5</v>
      </c>
      <c r="E4" s="16" t="e">
        <v>#REF!</v>
      </c>
      <c r="F4" s="15">
        <v>0</v>
      </c>
      <c r="G4" s="8">
        <v>0.05</v>
      </c>
      <c r="H4" s="8">
        <v>0.05</v>
      </c>
      <c r="I4" s="9"/>
    </row>
    <row r="5" spans="1:14" ht="21.75" customHeight="1" x14ac:dyDescent="0.25">
      <c r="A5" s="5">
        <v>0.375</v>
      </c>
      <c r="B5" s="17">
        <v>970195</v>
      </c>
      <c r="C5" s="16">
        <v>22.19999999995343</v>
      </c>
      <c r="D5" s="17">
        <v>276819.7</v>
      </c>
      <c r="E5" s="16">
        <v>22.200000000011642</v>
      </c>
      <c r="F5" s="18">
        <f t="shared" ref="F5:F28" si="0">C5-E5</f>
        <v>-5.8211213627146208E-11</v>
      </c>
      <c r="G5" s="8">
        <v>0.15</v>
      </c>
      <c r="H5" s="8">
        <v>7.0000000000000007E-2</v>
      </c>
      <c r="I5" s="9"/>
      <c r="K5" s="19">
        <f t="shared" ref="K5:K29" si="1">C5*0.889</f>
        <v>19.735799999958601</v>
      </c>
      <c r="L5" s="19">
        <f t="shared" ref="L5:L29" si="2">K5*(1-G5*0.01)</f>
        <v>19.706196299958666</v>
      </c>
      <c r="M5" s="20">
        <f t="shared" ref="M5:M28" si="3">E5*0.889</f>
        <v>19.73580000001035</v>
      </c>
      <c r="N5" s="20">
        <f t="shared" ref="N5:N28" si="4">M5*(1-H5*0.01)</f>
        <v>19.721984940010341</v>
      </c>
    </row>
    <row r="6" spans="1:14" ht="21.75" customHeight="1" x14ac:dyDescent="0.25">
      <c r="A6" s="5">
        <v>0.41666666666666669</v>
      </c>
      <c r="B6" s="17">
        <v>970217.3</v>
      </c>
      <c r="C6" s="16">
        <v>22.30000000004657</v>
      </c>
      <c r="D6" s="17">
        <v>276842</v>
      </c>
      <c r="E6" s="16">
        <v>22.299999999988358</v>
      </c>
      <c r="F6" s="18">
        <f t="shared" si="0"/>
        <v>5.8211213627146208E-11</v>
      </c>
      <c r="G6" s="8">
        <v>0.05</v>
      </c>
      <c r="H6" s="8">
        <v>0.06</v>
      </c>
      <c r="I6" s="9"/>
      <c r="K6" s="19">
        <f t="shared" si="1"/>
        <v>19.8247000000414</v>
      </c>
      <c r="L6" s="19">
        <f t="shared" si="2"/>
        <v>19.814787650041382</v>
      </c>
      <c r="M6" s="20">
        <f t="shared" si="3"/>
        <v>19.824699999989651</v>
      </c>
      <c r="N6" s="20">
        <f t="shared" si="4"/>
        <v>19.812805179989656</v>
      </c>
    </row>
    <row r="7" spans="1:14" ht="21.75" customHeight="1" x14ac:dyDescent="0.25">
      <c r="A7" s="5">
        <v>0.45833333333333331</v>
      </c>
      <c r="B7" s="17">
        <v>970239.6</v>
      </c>
      <c r="C7" s="16">
        <v>22.299999999930151</v>
      </c>
      <c r="D7" s="17">
        <v>276864.2</v>
      </c>
      <c r="E7" s="16">
        <v>22.200000000011642</v>
      </c>
      <c r="F7" s="18">
        <f t="shared" si="0"/>
        <v>9.9999999918509275E-2</v>
      </c>
      <c r="G7" s="8">
        <v>0.1</v>
      </c>
      <c r="H7" s="8">
        <v>0</v>
      </c>
      <c r="I7" s="9"/>
      <c r="K7" s="19">
        <f t="shared" si="1"/>
        <v>19.824699999937906</v>
      </c>
      <c r="L7" s="19">
        <f t="shared" si="2"/>
        <v>19.804875299937969</v>
      </c>
      <c r="M7" s="20">
        <f t="shared" si="3"/>
        <v>19.73580000001035</v>
      </c>
      <c r="N7" s="20">
        <f t="shared" si="4"/>
        <v>19.73580000001035</v>
      </c>
    </row>
    <row r="8" spans="1:14" ht="21.75" customHeight="1" x14ac:dyDescent="0.25">
      <c r="A8" s="5">
        <v>0.5</v>
      </c>
      <c r="B8" s="17">
        <v>970261.9</v>
      </c>
      <c r="C8" s="16">
        <v>22.30000000004657</v>
      </c>
      <c r="D8" s="17">
        <v>276886.5</v>
      </c>
      <c r="E8" s="16">
        <v>22.299999999988358</v>
      </c>
      <c r="F8" s="18">
        <f t="shared" si="0"/>
        <v>5.8211213627146208E-11</v>
      </c>
      <c r="G8" s="8">
        <v>0.15</v>
      </c>
      <c r="H8" s="8">
        <v>0.08</v>
      </c>
      <c r="I8" s="9"/>
      <c r="K8" s="19">
        <f t="shared" si="1"/>
        <v>19.8247000000414</v>
      </c>
      <c r="L8" s="19">
        <f t="shared" si="2"/>
        <v>19.794962950041338</v>
      </c>
      <c r="M8" s="20">
        <f t="shared" si="3"/>
        <v>19.824699999989651</v>
      </c>
      <c r="N8" s="20">
        <f t="shared" si="4"/>
        <v>19.80884023998966</v>
      </c>
    </row>
    <row r="9" spans="1:14" ht="21.75" customHeight="1" x14ac:dyDescent="0.25">
      <c r="A9" s="5">
        <v>0.54166666666666663</v>
      </c>
      <c r="B9" s="17">
        <v>970284.4</v>
      </c>
      <c r="C9" s="16">
        <v>22.5</v>
      </c>
      <c r="D9" s="17">
        <v>276908.90000000002</v>
      </c>
      <c r="E9" s="16">
        <v>22.40000000002328</v>
      </c>
      <c r="F9" s="18">
        <f t="shared" si="0"/>
        <v>9.9999999976720488E-2</v>
      </c>
      <c r="G9" s="8">
        <v>0.15</v>
      </c>
      <c r="H9" s="8">
        <v>0.04</v>
      </c>
      <c r="I9" s="10"/>
      <c r="K9" s="19">
        <f t="shared" si="1"/>
        <v>20.002500000000001</v>
      </c>
      <c r="L9" s="19">
        <f t="shared" si="2"/>
        <v>19.972496250000003</v>
      </c>
      <c r="M9" s="20">
        <f t="shared" si="3"/>
        <v>19.913600000020697</v>
      </c>
      <c r="N9" s="20">
        <f t="shared" si="4"/>
        <v>19.90563456002069</v>
      </c>
    </row>
    <row r="10" spans="1:14" ht="21.75" customHeight="1" x14ac:dyDescent="0.25">
      <c r="A10" s="5">
        <v>0.58333333333333337</v>
      </c>
      <c r="B10" s="17">
        <v>970306.9</v>
      </c>
      <c r="C10" s="16">
        <v>22.5</v>
      </c>
      <c r="D10" s="17">
        <v>276931.40000000002</v>
      </c>
      <c r="E10" s="16">
        <v>22.5</v>
      </c>
      <c r="F10" s="18">
        <f t="shared" si="0"/>
        <v>0</v>
      </c>
      <c r="G10" s="8">
        <v>0.1</v>
      </c>
      <c r="H10" s="8">
        <v>0.02</v>
      </c>
      <c r="I10" s="11"/>
      <c r="K10" s="19">
        <f t="shared" si="1"/>
        <v>20.002500000000001</v>
      </c>
      <c r="L10" s="19">
        <f t="shared" si="2"/>
        <v>19.982497500000001</v>
      </c>
      <c r="M10" s="20">
        <f t="shared" si="3"/>
        <v>20.002500000000001</v>
      </c>
      <c r="N10" s="20">
        <f t="shared" si="4"/>
        <v>19.998499500000001</v>
      </c>
    </row>
    <row r="11" spans="1:14" ht="21.75" customHeight="1" x14ac:dyDescent="0.25">
      <c r="A11" s="5">
        <v>0.625</v>
      </c>
      <c r="B11" s="17">
        <v>970329.4</v>
      </c>
      <c r="C11" s="16">
        <v>22.5</v>
      </c>
      <c r="D11" s="17">
        <v>276953.8</v>
      </c>
      <c r="E11" s="16">
        <v>22.399999999965079</v>
      </c>
      <c r="F11" s="18">
        <f t="shared" si="0"/>
        <v>0.10000000003492104</v>
      </c>
      <c r="G11" s="8">
        <v>0.2</v>
      </c>
      <c r="H11" s="8">
        <v>0.01</v>
      </c>
      <c r="I11" s="11"/>
      <c r="K11" s="19">
        <f t="shared" si="1"/>
        <v>20.002500000000001</v>
      </c>
      <c r="L11" s="19">
        <f t="shared" si="2"/>
        <v>19.962495000000001</v>
      </c>
      <c r="M11" s="20">
        <f t="shared" si="3"/>
        <v>19.913599999968955</v>
      </c>
      <c r="N11" s="20">
        <f t="shared" si="4"/>
        <v>19.911608639968957</v>
      </c>
    </row>
    <row r="12" spans="1:14" ht="21.75" customHeight="1" x14ac:dyDescent="0.25">
      <c r="A12" s="5">
        <v>0.66666666666666663</v>
      </c>
      <c r="B12" s="17">
        <v>970352</v>
      </c>
      <c r="C12" s="16">
        <v>22.59999999997672</v>
      </c>
      <c r="D12" s="17">
        <v>276976.3</v>
      </c>
      <c r="E12" s="16">
        <v>22.5</v>
      </c>
      <c r="F12" s="18">
        <f t="shared" si="0"/>
        <v>9.9999999976720488E-2</v>
      </c>
      <c r="G12" s="8">
        <v>0.05</v>
      </c>
      <c r="H12" s="8">
        <v>0.05</v>
      </c>
      <c r="I12" s="11"/>
      <c r="K12" s="19">
        <f t="shared" si="1"/>
        <v>20.091399999979306</v>
      </c>
      <c r="L12" s="19">
        <f t="shared" si="2"/>
        <v>20.081354299979317</v>
      </c>
      <c r="M12" s="20">
        <f t="shared" si="3"/>
        <v>20.002500000000001</v>
      </c>
      <c r="N12" s="20">
        <f t="shared" si="4"/>
        <v>19.992498750000003</v>
      </c>
    </row>
    <row r="13" spans="1:14" ht="21.75" customHeight="1" x14ac:dyDescent="0.25">
      <c r="A13" s="5">
        <v>0.70833333333333337</v>
      </c>
      <c r="B13" s="17">
        <v>970374.4</v>
      </c>
      <c r="C13" s="16">
        <v>22.40000000002328</v>
      </c>
      <c r="D13" s="17">
        <v>276998.59999999998</v>
      </c>
      <c r="E13" s="16">
        <v>22.299999999988358</v>
      </c>
      <c r="F13" s="18">
        <f t="shared" si="0"/>
        <v>0.10000000003492104</v>
      </c>
      <c r="G13" s="8">
        <v>0.15</v>
      </c>
      <c r="H13" s="8">
        <v>0.05</v>
      </c>
      <c r="I13" s="9"/>
      <c r="K13" s="19">
        <f t="shared" si="1"/>
        <v>19.913600000020697</v>
      </c>
      <c r="L13" s="19">
        <f t="shared" si="2"/>
        <v>19.883729600020668</v>
      </c>
      <c r="M13" s="20">
        <f t="shared" si="3"/>
        <v>19.824699999989651</v>
      </c>
      <c r="N13" s="20">
        <f t="shared" si="4"/>
        <v>19.814787649989658</v>
      </c>
    </row>
    <row r="14" spans="1:14" ht="21.75" customHeight="1" x14ac:dyDescent="0.25">
      <c r="A14" s="5">
        <v>0.75</v>
      </c>
      <c r="B14" s="17">
        <v>970396.8</v>
      </c>
      <c r="C14" s="16">
        <v>22.40000000002328</v>
      </c>
      <c r="D14" s="17">
        <v>277021</v>
      </c>
      <c r="E14" s="16">
        <v>22.40000000002328</v>
      </c>
      <c r="F14" s="18">
        <f t="shared" si="0"/>
        <v>0</v>
      </c>
      <c r="G14" s="8">
        <v>0.15</v>
      </c>
      <c r="H14" s="8">
        <v>7.0000000000000007E-2</v>
      </c>
      <c r="I14" s="9"/>
      <c r="K14" s="19">
        <f t="shared" si="1"/>
        <v>19.913600000020697</v>
      </c>
      <c r="L14" s="19">
        <f t="shared" si="2"/>
        <v>19.883729600020668</v>
      </c>
      <c r="M14" s="20">
        <f t="shared" si="3"/>
        <v>19.913600000020697</v>
      </c>
      <c r="N14" s="20">
        <f t="shared" si="4"/>
        <v>19.899660480020682</v>
      </c>
    </row>
    <row r="15" spans="1:14" ht="21.75" customHeight="1" x14ac:dyDescent="0.25">
      <c r="A15" s="5">
        <v>0.79166666666666663</v>
      </c>
      <c r="B15" s="17">
        <v>970419.19999999995</v>
      </c>
      <c r="C15" s="16">
        <v>22.399999999906871</v>
      </c>
      <c r="D15" s="17">
        <v>277043.40000000002</v>
      </c>
      <c r="E15" s="16">
        <v>22.40000000002328</v>
      </c>
      <c r="F15" s="18">
        <f t="shared" si="0"/>
        <v>-1.1640821639957721E-10</v>
      </c>
      <c r="G15" s="8">
        <v>0.2</v>
      </c>
      <c r="H15" s="8">
        <v>0.04</v>
      </c>
      <c r="I15" s="9"/>
      <c r="K15" s="19">
        <f t="shared" si="1"/>
        <v>19.91359999991721</v>
      </c>
      <c r="L15" s="19">
        <f t="shared" si="2"/>
        <v>19.873772799917376</v>
      </c>
      <c r="M15" s="20">
        <f t="shared" si="3"/>
        <v>19.913600000020697</v>
      </c>
      <c r="N15" s="20">
        <f t="shared" si="4"/>
        <v>19.90563456002069</v>
      </c>
    </row>
    <row r="16" spans="1:14" ht="21.75" customHeight="1" x14ac:dyDescent="0.25">
      <c r="A16" s="5">
        <v>0.83333333333333337</v>
      </c>
      <c r="B16" s="17">
        <v>970441.7</v>
      </c>
      <c r="C16" s="16">
        <v>22.5</v>
      </c>
      <c r="D16" s="17">
        <v>277065.8</v>
      </c>
      <c r="E16" s="16">
        <v>22.399999999965079</v>
      </c>
      <c r="F16" s="18">
        <f t="shared" si="0"/>
        <v>0.10000000003492104</v>
      </c>
      <c r="G16" s="8">
        <v>0.15</v>
      </c>
      <c r="H16" s="8">
        <v>0.01</v>
      </c>
      <c r="I16" s="9"/>
      <c r="K16" s="19">
        <f t="shared" si="1"/>
        <v>20.002500000000001</v>
      </c>
      <c r="L16" s="19">
        <f t="shared" si="2"/>
        <v>19.972496250000003</v>
      </c>
      <c r="M16" s="20">
        <f t="shared" si="3"/>
        <v>19.913599999968955</v>
      </c>
      <c r="N16" s="20">
        <f t="shared" si="4"/>
        <v>19.911608639968957</v>
      </c>
    </row>
    <row r="17" spans="1:14" ht="21.75" customHeight="1" x14ac:dyDescent="0.25">
      <c r="A17" s="5">
        <v>0.875</v>
      </c>
      <c r="B17" s="7">
        <v>970464.1</v>
      </c>
      <c r="C17" s="16">
        <v>22.40000000002328</v>
      </c>
      <c r="D17" s="17">
        <v>277088.09999999998</v>
      </c>
      <c r="E17" s="16">
        <v>22.299999999988358</v>
      </c>
      <c r="F17" s="18">
        <f t="shared" si="0"/>
        <v>0.10000000003492104</v>
      </c>
      <c r="G17" s="8">
        <v>1</v>
      </c>
      <c r="H17" s="8">
        <v>0.01</v>
      </c>
      <c r="I17" s="9"/>
      <c r="K17" s="19">
        <f t="shared" si="1"/>
        <v>19.913600000020697</v>
      </c>
      <c r="L17" s="19">
        <f t="shared" si="2"/>
        <v>19.714464000020492</v>
      </c>
      <c r="M17" s="20">
        <f t="shared" si="3"/>
        <v>19.824699999989651</v>
      </c>
      <c r="N17" s="20">
        <f t="shared" si="4"/>
        <v>19.822717529989653</v>
      </c>
    </row>
    <row r="18" spans="1:14" ht="21.75" customHeight="1" x14ac:dyDescent="0.25">
      <c r="A18" s="5">
        <v>0.91666666666666663</v>
      </c>
      <c r="B18" s="17">
        <v>970486.5</v>
      </c>
      <c r="C18" s="16">
        <v>22.40000000002328</v>
      </c>
      <c r="D18" s="17">
        <v>277110.40000000002</v>
      </c>
      <c r="E18" s="16">
        <v>22.30000000004657</v>
      </c>
      <c r="F18" s="18">
        <f t="shared" si="0"/>
        <v>9.999999997670983E-2</v>
      </c>
      <c r="G18" s="8">
        <v>1</v>
      </c>
      <c r="H18" s="8">
        <v>0.01</v>
      </c>
      <c r="I18" s="9"/>
      <c r="K18" s="19">
        <f t="shared" si="1"/>
        <v>19.913600000020697</v>
      </c>
      <c r="L18" s="19">
        <f t="shared" si="2"/>
        <v>19.714464000020492</v>
      </c>
      <c r="M18" s="20">
        <f t="shared" si="3"/>
        <v>19.8247000000414</v>
      </c>
      <c r="N18" s="20">
        <f t="shared" si="4"/>
        <v>19.822717530041395</v>
      </c>
    </row>
    <row r="19" spans="1:14" ht="21.75" customHeight="1" x14ac:dyDescent="0.25">
      <c r="A19" s="5">
        <v>0.95833333333333337</v>
      </c>
      <c r="B19" s="17">
        <v>970508.9</v>
      </c>
      <c r="C19" s="16">
        <v>22.40000000002328</v>
      </c>
      <c r="D19" s="17">
        <v>277132.7</v>
      </c>
      <c r="E19" s="16">
        <v>22.299999999988358</v>
      </c>
      <c r="F19" s="18">
        <f t="shared" si="0"/>
        <v>0.10000000003492104</v>
      </c>
      <c r="G19" s="8">
        <v>1</v>
      </c>
      <c r="H19" s="8">
        <v>0.08</v>
      </c>
      <c r="I19" s="9"/>
      <c r="K19" s="19">
        <f t="shared" si="1"/>
        <v>19.913600000020697</v>
      </c>
      <c r="L19" s="19">
        <f t="shared" si="2"/>
        <v>19.714464000020492</v>
      </c>
      <c r="M19" s="20">
        <f t="shared" si="3"/>
        <v>19.824699999989651</v>
      </c>
      <c r="N19" s="20">
        <f t="shared" si="4"/>
        <v>19.80884023998966</v>
      </c>
    </row>
    <row r="20" spans="1:14" ht="21.75" customHeight="1" x14ac:dyDescent="0.25">
      <c r="A20" s="5">
        <v>1</v>
      </c>
      <c r="B20" s="17">
        <v>970531.3</v>
      </c>
      <c r="C20" s="16">
        <v>22.40000000002328</v>
      </c>
      <c r="D20" s="17">
        <v>277155.09999999998</v>
      </c>
      <c r="E20" s="16">
        <v>22.399999999965079</v>
      </c>
      <c r="F20" s="18">
        <f t="shared" si="0"/>
        <v>5.8200555486109806E-11</v>
      </c>
      <c r="G20" s="8">
        <v>1</v>
      </c>
      <c r="H20" s="8">
        <v>0.02</v>
      </c>
      <c r="I20" s="9"/>
      <c r="K20" s="19">
        <f t="shared" si="1"/>
        <v>19.913600000020697</v>
      </c>
      <c r="L20" s="19">
        <f t="shared" si="2"/>
        <v>19.714464000020492</v>
      </c>
      <c r="M20" s="20">
        <f t="shared" si="3"/>
        <v>19.913599999968955</v>
      </c>
      <c r="N20" s="20">
        <f t="shared" si="4"/>
        <v>19.909617279968963</v>
      </c>
    </row>
    <row r="21" spans="1:14" ht="21.75" customHeight="1" x14ac:dyDescent="0.25">
      <c r="A21" s="5">
        <v>4.1666666666666657E-2</v>
      </c>
      <c r="B21" s="17">
        <v>970553.9</v>
      </c>
      <c r="C21" s="16">
        <v>22.59999999997672</v>
      </c>
      <c r="D21" s="17">
        <v>277177.7</v>
      </c>
      <c r="E21" s="16">
        <v>22.600000000034921</v>
      </c>
      <c r="F21" s="18">
        <f t="shared" si="0"/>
        <v>-5.8200555486109806E-11</v>
      </c>
      <c r="G21" s="8">
        <v>1</v>
      </c>
      <c r="H21" s="8">
        <v>0.5</v>
      </c>
      <c r="I21" s="9"/>
      <c r="K21" s="19">
        <f t="shared" si="1"/>
        <v>20.091399999979306</v>
      </c>
      <c r="L21" s="19">
        <f t="shared" si="2"/>
        <v>19.890485999979511</v>
      </c>
      <c r="M21" s="20">
        <f t="shared" si="3"/>
        <v>20.091400000031044</v>
      </c>
      <c r="N21" s="20">
        <f t="shared" si="4"/>
        <v>19.990943000030889</v>
      </c>
    </row>
    <row r="22" spans="1:14" ht="21.75" customHeight="1" x14ac:dyDescent="0.25">
      <c r="A22" s="5">
        <v>8.3333333333333329E-2</v>
      </c>
      <c r="B22" s="17">
        <v>970576.6</v>
      </c>
      <c r="C22" s="16">
        <v>22.69999999995343</v>
      </c>
      <c r="D22" s="17">
        <v>277200.40000000002</v>
      </c>
      <c r="E22" s="16">
        <v>22.700000000011642</v>
      </c>
      <c r="F22" s="18">
        <f t="shared" si="0"/>
        <v>-5.8211213627146208E-11</v>
      </c>
      <c r="G22" s="8">
        <v>1</v>
      </c>
      <c r="H22" s="8">
        <v>0.5</v>
      </c>
      <c r="I22" s="9"/>
      <c r="K22" s="19">
        <f t="shared" si="1"/>
        <v>20.180299999958599</v>
      </c>
      <c r="L22" s="19">
        <f t="shared" si="2"/>
        <v>19.978496999959013</v>
      </c>
      <c r="M22" s="20">
        <f t="shared" si="3"/>
        <v>20.180300000010348</v>
      </c>
      <c r="N22" s="20">
        <f t="shared" si="4"/>
        <v>20.079398500010296</v>
      </c>
    </row>
    <row r="23" spans="1:14" ht="21.75" customHeight="1" x14ac:dyDescent="0.25">
      <c r="A23" s="12">
        <v>1.125</v>
      </c>
      <c r="B23" s="17">
        <v>970599.3</v>
      </c>
      <c r="C23" s="16">
        <v>22.700000000069849</v>
      </c>
      <c r="D23" s="17">
        <v>277223</v>
      </c>
      <c r="E23" s="16">
        <v>22.59999999997672</v>
      </c>
      <c r="F23" s="18">
        <f t="shared" si="0"/>
        <v>0.1000000000931287</v>
      </c>
      <c r="G23" s="8">
        <v>1</v>
      </c>
      <c r="H23" s="8">
        <v>0.5</v>
      </c>
      <c r="I23" s="9"/>
      <c r="K23" s="19">
        <f t="shared" si="1"/>
        <v>20.180300000062097</v>
      </c>
      <c r="L23" s="19">
        <f t="shared" si="2"/>
        <v>19.978497000061477</v>
      </c>
      <c r="M23" s="20">
        <f t="shared" si="3"/>
        <v>20.091399999979306</v>
      </c>
      <c r="N23" s="20">
        <f t="shared" si="4"/>
        <v>19.99094299997941</v>
      </c>
    </row>
    <row r="24" spans="1:14" ht="21.75" customHeight="1" x14ac:dyDescent="0.25">
      <c r="A24" s="12">
        <v>1.166666666666667</v>
      </c>
      <c r="B24" s="17">
        <v>970622</v>
      </c>
      <c r="C24" s="16">
        <v>22.69999999995343</v>
      </c>
      <c r="D24" s="17">
        <v>277245.59999999998</v>
      </c>
      <c r="E24" s="16">
        <v>22.59999999997672</v>
      </c>
      <c r="F24" s="18">
        <f t="shared" si="0"/>
        <v>9.999999997670983E-2</v>
      </c>
      <c r="G24" s="8">
        <v>1</v>
      </c>
      <c r="H24" s="8">
        <v>0.5</v>
      </c>
      <c r="I24" s="9"/>
      <c r="K24" s="19">
        <f t="shared" si="1"/>
        <v>20.180299999958599</v>
      </c>
      <c r="L24" s="19">
        <f t="shared" si="2"/>
        <v>19.978496999959013</v>
      </c>
      <c r="M24" s="20">
        <f t="shared" si="3"/>
        <v>20.091399999979306</v>
      </c>
      <c r="N24" s="20">
        <f t="shared" si="4"/>
        <v>19.99094299997941</v>
      </c>
    </row>
    <row r="25" spans="1:14" ht="21.75" customHeight="1" x14ac:dyDescent="0.25">
      <c r="A25" s="5">
        <v>1.208333333333333</v>
      </c>
      <c r="B25" s="17">
        <v>970644.6</v>
      </c>
      <c r="C25" s="16">
        <v>22.59999999997672</v>
      </c>
      <c r="D25" s="17">
        <v>277268.2</v>
      </c>
      <c r="E25" s="16">
        <v>22.600000000034921</v>
      </c>
      <c r="F25" s="18">
        <f t="shared" si="0"/>
        <v>-5.8200555486109806E-11</v>
      </c>
      <c r="G25" s="8">
        <v>1</v>
      </c>
      <c r="H25" s="8">
        <v>0.5</v>
      </c>
      <c r="I25" s="9"/>
      <c r="K25" s="19">
        <f t="shared" si="1"/>
        <v>20.091399999979306</v>
      </c>
      <c r="L25" s="19">
        <f t="shared" si="2"/>
        <v>19.890485999979511</v>
      </c>
      <c r="M25" s="20">
        <f t="shared" si="3"/>
        <v>20.091400000031044</v>
      </c>
      <c r="N25" s="20">
        <f t="shared" si="4"/>
        <v>19.990943000030889</v>
      </c>
    </row>
    <row r="26" spans="1:14" ht="21.75" customHeight="1" x14ac:dyDescent="0.25">
      <c r="A26" s="5">
        <v>1.25</v>
      </c>
      <c r="B26" s="17">
        <v>970667.3</v>
      </c>
      <c r="C26" s="16">
        <v>22.700000000069849</v>
      </c>
      <c r="D26" s="17">
        <v>277290.8</v>
      </c>
      <c r="E26" s="16">
        <v>22.59999999997672</v>
      </c>
      <c r="F26" s="18">
        <f t="shared" si="0"/>
        <v>0.1000000000931287</v>
      </c>
      <c r="G26" s="8">
        <v>1</v>
      </c>
      <c r="H26" s="8">
        <v>0.5</v>
      </c>
      <c r="I26" s="9"/>
      <c r="K26" s="19">
        <f t="shared" si="1"/>
        <v>20.180300000062097</v>
      </c>
      <c r="L26" s="19">
        <f t="shared" si="2"/>
        <v>19.978497000061477</v>
      </c>
      <c r="M26" s="20">
        <f t="shared" si="3"/>
        <v>20.091399999979306</v>
      </c>
      <c r="N26" s="20">
        <f t="shared" si="4"/>
        <v>19.99094299997941</v>
      </c>
    </row>
    <row r="27" spans="1:14" ht="17.25" customHeight="1" x14ac:dyDescent="0.25">
      <c r="A27" s="5">
        <v>1.291666666666667</v>
      </c>
      <c r="B27" s="13">
        <v>970690</v>
      </c>
      <c r="C27" s="16">
        <v>22.69999999995343</v>
      </c>
      <c r="D27" s="17">
        <v>277313.40000000002</v>
      </c>
      <c r="E27" s="16">
        <v>22.600000000034921</v>
      </c>
      <c r="F27" s="18">
        <f t="shared" si="0"/>
        <v>9.9999999918509275E-2</v>
      </c>
      <c r="G27" s="8">
        <v>1</v>
      </c>
      <c r="H27" s="8">
        <v>0.5</v>
      </c>
      <c r="I27" s="9"/>
      <c r="K27" s="19">
        <f t="shared" si="1"/>
        <v>20.180299999958599</v>
      </c>
      <c r="L27" s="19">
        <f t="shared" si="2"/>
        <v>19.978496999959013</v>
      </c>
      <c r="M27" s="20">
        <f t="shared" si="3"/>
        <v>20.091400000031044</v>
      </c>
      <c r="N27" s="20">
        <f t="shared" si="4"/>
        <v>19.990943000030889</v>
      </c>
    </row>
    <row r="28" spans="1:14" ht="17.25" customHeight="1" x14ac:dyDescent="0.25">
      <c r="A28" s="5">
        <v>1.333333333333333</v>
      </c>
      <c r="B28" s="7">
        <v>970712.7</v>
      </c>
      <c r="C28" s="16">
        <v>22.69999999995343</v>
      </c>
      <c r="D28" s="7">
        <v>277336</v>
      </c>
      <c r="E28" s="16">
        <v>22.59999999997672</v>
      </c>
      <c r="F28" s="18">
        <f t="shared" si="0"/>
        <v>9.999999997670983E-2</v>
      </c>
      <c r="G28" s="8">
        <v>1</v>
      </c>
      <c r="H28" s="8">
        <v>0.5</v>
      </c>
      <c r="I28" s="9"/>
      <c r="K28" s="19">
        <f t="shared" si="1"/>
        <v>20.180299999958599</v>
      </c>
      <c r="L28" s="9">
        <f t="shared" si="2"/>
        <v>19.978496999959013</v>
      </c>
      <c r="M28" s="20">
        <f t="shared" si="3"/>
        <v>20.091399999979306</v>
      </c>
      <c r="N28" s="20">
        <f t="shared" si="4"/>
        <v>19.99094299997941</v>
      </c>
    </row>
    <row r="29" spans="1:14" ht="20.25" customHeight="1" x14ac:dyDescent="0.25">
      <c r="A29" s="15" t="s">
        <v>12</v>
      </c>
      <c r="B29" s="17"/>
      <c r="C29" s="16">
        <f>SUM(C5:C28)</f>
        <v>539.89999999990687</v>
      </c>
      <c r="D29" s="17"/>
      <c r="E29" s="16">
        <f>SUM(E5:E28)</f>
        <v>538.5</v>
      </c>
      <c r="F29" s="18">
        <f>SUM(F5:F28)</f>
        <v>1.3999999999068429</v>
      </c>
      <c r="G29" s="14">
        <f>AVERAGE(G5:G28)</f>
        <v>0.56666666666666665</v>
      </c>
      <c r="H29" s="14">
        <f>AVERAGE(H5:H28)</f>
        <v>0.1925</v>
      </c>
      <c r="I29" s="18"/>
      <c r="K29" s="9">
        <f t="shared" si="1"/>
        <v>479.97109999991721</v>
      </c>
      <c r="L29" s="9">
        <f t="shared" si="2"/>
        <v>477.25126376658432</v>
      </c>
      <c r="M29" s="18">
        <f>SUM(M5:M28)</f>
        <v>478.72650000000016</v>
      </c>
      <c r="N29" s="18">
        <f>SUM(N5:N28)</f>
        <v>477.79925521999996</v>
      </c>
    </row>
    <row r="30" spans="1:14" ht="14.5" customHeight="1" x14ac:dyDescent="0.3">
      <c r="C30" s="21"/>
      <c r="D30" s="22"/>
      <c r="E30" s="21"/>
      <c r="K30" s="9"/>
      <c r="L30" s="9"/>
      <c r="M30" s="18"/>
      <c r="N30" s="18"/>
    </row>
    <row r="33" spans="11:14" x14ac:dyDescent="0.25">
      <c r="K33" s="9"/>
      <c r="L33" s="9"/>
      <c r="M33" s="18"/>
      <c r="N33" s="18"/>
    </row>
    <row r="39" spans="11:14" x14ac:dyDescent="0.25">
      <c r="K39" s="9"/>
      <c r="L39" s="9"/>
      <c r="M39" s="18"/>
      <c r="N39" s="18"/>
    </row>
  </sheetData>
  <mergeCells count="3">
    <mergeCell ref="A1:F1"/>
    <mergeCell ref="G2:H2"/>
    <mergeCell ref="I2:I3"/>
  </mergeCells>
  <phoneticPr fontId="2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9"/>
  <sheetViews>
    <sheetView tabSelected="1" workbookViewId="0">
      <selection activeCell="C17" sqref="C17"/>
    </sheetView>
  </sheetViews>
  <sheetFormatPr defaultColWidth="8.25" defaultRowHeight="14" x14ac:dyDescent="0.25"/>
  <cols>
    <col min="1" max="1" width="9.9140625" style="1" customWidth="1"/>
    <col min="2" max="2" width="12.75" style="1" customWidth="1"/>
    <col min="3" max="3" width="11.9140625" style="1" customWidth="1"/>
    <col min="4" max="4" width="11.75" style="1" customWidth="1"/>
    <col min="5" max="5" width="8.83203125" style="1" customWidth="1"/>
    <col min="6" max="6" width="13.25" style="1" customWidth="1"/>
    <col min="7" max="10" width="8.25" style="1" customWidth="1"/>
    <col min="11" max="11" width="10.25" style="1" customWidth="1"/>
    <col min="12" max="12" width="10.08203125" style="1" customWidth="1"/>
    <col min="13" max="13" width="10.83203125" style="1" customWidth="1"/>
    <col min="14" max="14" width="11" style="1" customWidth="1"/>
    <col min="15" max="31" width="8.25" style="1" customWidth="1"/>
    <col min="32" max="16384" width="8.25" style="1"/>
  </cols>
  <sheetData>
    <row r="1" spans="1:14" ht="23" customHeight="1" x14ac:dyDescent="0.3">
      <c r="A1" s="23" t="s">
        <v>15</v>
      </c>
      <c r="B1" s="24"/>
      <c r="C1" s="24"/>
      <c r="D1" s="24"/>
      <c r="E1" s="24"/>
      <c r="F1" s="25"/>
    </row>
    <row r="2" spans="1:14" ht="15" customHeight="1" x14ac:dyDescent="0.3">
      <c r="A2" s="2" t="s">
        <v>1</v>
      </c>
      <c r="B2" s="2" t="s">
        <v>2</v>
      </c>
      <c r="C2" s="2"/>
      <c r="D2" s="2" t="s">
        <v>3</v>
      </c>
      <c r="E2" s="2"/>
      <c r="F2" s="2" t="s">
        <v>4</v>
      </c>
      <c r="G2" s="26" t="s">
        <v>5</v>
      </c>
      <c r="H2" s="25"/>
      <c r="I2" s="26" t="s">
        <v>6</v>
      </c>
      <c r="K2" s="3" t="s">
        <v>7</v>
      </c>
      <c r="L2" s="4"/>
      <c r="M2" s="3" t="s">
        <v>3</v>
      </c>
    </row>
    <row r="3" spans="1:14" ht="21.75" customHeight="1" x14ac:dyDescent="0.25">
      <c r="A3" s="5"/>
      <c r="B3" s="6" t="s">
        <v>8</v>
      </c>
      <c r="C3" s="6" t="s">
        <v>9</v>
      </c>
      <c r="D3" s="6" t="s">
        <v>8</v>
      </c>
      <c r="E3" s="6" t="s">
        <v>9</v>
      </c>
      <c r="F3" s="6"/>
      <c r="G3" s="15" t="s">
        <v>10</v>
      </c>
      <c r="H3" s="15" t="s">
        <v>11</v>
      </c>
      <c r="I3" s="27"/>
    </row>
    <row r="4" spans="1:14" ht="21.75" customHeight="1" x14ac:dyDescent="0.25">
      <c r="A4" s="5">
        <v>1.333333333333333</v>
      </c>
      <c r="B4" s="7">
        <v>970712.7</v>
      </c>
      <c r="C4" s="16" t="e">
        <v>#VALUE!</v>
      </c>
      <c r="D4" s="7">
        <v>277336</v>
      </c>
      <c r="E4" s="16" t="e">
        <v>#REF!</v>
      </c>
      <c r="F4" s="15">
        <v>0</v>
      </c>
      <c r="G4" s="8">
        <v>0.1</v>
      </c>
      <c r="H4" s="8">
        <v>0.05</v>
      </c>
      <c r="I4" s="9"/>
    </row>
    <row r="5" spans="1:14" ht="21.75" customHeight="1" x14ac:dyDescent="0.25">
      <c r="A5" s="5">
        <v>0.375</v>
      </c>
      <c r="B5" s="17">
        <v>970734.9</v>
      </c>
      <c r="C5" s="16">
        <v>22.200000000069849</v>
      </c>
      <c r="D5" s="17">
        <v>277358.09999999998</v>
      </c>
      <c r="E5" s="16">
        <v>22.09999999997672</v>
      </c>
      <c r="F5" s="18">
        <f t="shared" ref="F5:F28" si="0">C5-E5</f>
        <v>0.1000000000931287</v>
      </c>
      <c r="G5" s="8">
        <v>0.1</v>
      </c>
      <c r="H5" s="8">
        <v>0.08</v>
      </c>
      <c r="I5" s="9"/>
      <c r="K5" s="19">
        <f t="shared" ref="K5:K29" si="1">C5*0.889</f>
        <v>19.735800000062095</v>
      </c>
      <c r="L5" s="19">
        <f t="shared" ref="L5:L29" si="2">K5*(1-G5*0.01)</f>
        <v>19.716064200062032</v>
      </c>
      <c r="M5" s="20">
        <f t="shared" ref="M5:M28" si="3">E5*0.889</f>
        <v>19.646899999979304</v>
      </c>
      <c r="N5" s="20">
        <f t="shared" ref="N5:N28" si="4">M5*(1-H5*0.01)</f>
        <v>19.631182479979319</v>
      </c>
    </row>
    <row r="6" spans="1:14" ht="21.75" customHeight="1" x14ac:dyDescent="0.25">
      <c r="A6" s="5">
        <v>0.41666666666666669</v>
      </c>
      <c r="B6" s="17">
        <v>970757.1</v>
      </c>
      <c r="C6" s="16">
        <v>22.19999999995343</v>
      </c>
      <c r="D6" s="17">
        <v>277380.2</v>
      </c>
      <c r="E6" s="16">
        <v>22.100000000034921</v>
      </c>
      <c r="F6" s="18">
        <f t="shared" si="0"/>
        <v>9.9999999918509275E-2</v>
      </c>
      <c r="G6" s="8">
        <v>0.15</v>
      </c>
      <c r="H6" s="8">
        <v>0.06</v>
      </c>
      <c r="I6" s="9"/>
      <c r="K6" s="19">
        <f t="shared" si="1"/>
        <v>19.735799999958601</v>
      </c>
      <c r="L6" s="19">
        <f t="shared" si="2"/>
        <v>19.706196299958666</v>
      </c>
      <c r="M6" s="20">
        <f t="shared" si="3"/>
        <v>19.646900000031046</v>
      </c>
      <c r="N6" s="20">
        <f t="shared" si="4"/>
        <v>19.635111860031028</v>
      </c>
    </row>
    <row r="7" spans="1:14" ht="21.75" customHeight="1" x14ac:dyDescent="0.25">
      <c r="A7" s="5">
        <v>0.45833333333333331</v>
      </c>
      <c r="B7" s="17">
        <v>970779.3</v>
      </c>
      <c r="C7" s="16">
        <v>22.200000000069849</v>
      </c>
      <c r="D7" s="17">
        <v>277402.3</v>
      </c>
      <c r="E7" s="16">
        <v>22.09999999997672</v>
      </c>
      <c r="F7" s="18">
        <f t="shared" si="0"/>
        <v>0.1000000000931287</v>
      </c>
      <c r="G7" s="8">
        <v>0.1</v>
      </c>
      <c r="H7" s="8">
        <v>0.04</v>
      </c>
      <c r="I7" s="9"/>
      <c r="K7" s="19">
        <f t="shared" si="1"/>
        <v>19.735800000062095</v>
      </c>
      <c r="L7" s="19">
        <f t="shared" si="2"/>
        <v>19.716064200062032</v>
      </c>
      <c r="M7" s="20">
        <f t="shared" si="3"/>
        <v>19.646899999979304</v>
      </c>
      <c r="N7" s="20">
        <f t="shared" si="4"/>
        <v>19.639041239979314</v>
      </c>
    </row>
    <row r="8" spans="1:14" ht="21.75" customHeight="1" x14ac:dyDescent="0.25">
      <c r="A8" s="5">
        <v>0.5</v>
      </c>
      <c r="B8" s="17">
        <v>970801.5</v>
      </c>
      <c r="C8" s="16">
        <v>22.19999999995343</v>
      </c>
      <c r="D8" s="17">
        <v>277424.5</v>
      </c>
      <c r="E8" s="16">
        <v>22.200000000011642</v>
      </c>
      <c r="F8" s="18">
        <f t="shared" si="0"/>
        <v>-5.8211213627146208E-11</v>
      </c>
      <c r="G8" s="8">
        <v>0.1</v>
      </c>
      <c r="H8" s="8">
        <v>0.04</v>
      </c>
      <c r="I8" s="9"/>
      <c r="K8" s="19">
        <f t="shared" si="1"/>
        <v>19.735799999958601</v>
      </c>
      <c r="L8" s="19">
        <f t="shared" si="2"/>
        <v>19.716064199958641</v>
      </c>
      <c r="M8" s="20">
        <f t="shared" si="3"/>
        <v>19.73580000001035</v>
      </c>
      <c r="N8" s="20">
        <f t="shared" si="4"/>
        <v>19.727905680010348</v>
      </c>
    </row>
    <row r="9" spans="1:14" ht="21.75" customHeight="1" x14ac:dyDescent="0.25">
      <c r="A9" s="5">
        <v>0.54166666666666663</v>
      </c>
      <c r="B9" s="17">
        <v>970823.5</v>
      </c>
      <c r="C9" s="16">
        <v>22</v>
      </c>
      <c r="D9" s="17">
        <v>277446.5</v>
      </c>
      <c r="E9" s="16">
        <v>22</v>
      </c>
      <c r="F9" s="18">
        <f t="shared" si="0"/>
        <v>0</v>
      </c>
      <c r="G9" s="8">
        <v>0.15</v>
      </c>
      <c r="H9" s="8">
        <v>0.02</v>
      </c>
      <c r="I9" s="10"/>
      <c r="K9" s="19">
        <f t="shared" si="1"/>
        <v>19.558</v>
      </c>
      <c r="L9" s="19">
        <f t="shared" si="2"/>
        <v>19.528663000000002</v>
      </c>
      <c r="M9" s="20">
        <f t="shared" si="3"/>
        <v>19.558</v>
      </c>
      <c r="N9" s="20">
        <f t="shared" si="4"/>
        <v>19.554088400000001</v>
      </c>
    </row>
    <row r="10" spans="1:14" ht="21.75" customHeight="1" x14ac:dyDescent="0.25">
      <c r="A10" s="5">
        <v>0.58333333333333337</v>
      </c>
      <c r="B10" s="17">
        <v>970845.5</v>
      </c>
      <c r="C10" s="16">
        <v>22</v>
      </c>
      <c r="D10" s="17">
        <v>277468.5</v>
      </c>
      <c r="E10" s="16">
        <v>22</v>
      </c>
      <c r="F10" s="18">
        <f t="shared" si="0"/>
        <v>0</v>
      </c>
      <c r="G10" s="8">
        <v>0.1</v>
      </c>
      <c r="H10" s="8">
        <v>0.05</v>
      </c>
      <c r="I10" s="11"/>
      <c r="K10" s="19">
        <f t="shared" si="1"/>
        <v>19.558</v>
      </c>
      <c r="L10" s="19">
        <f t="shared" si="2"/>
        <v>19.538442</v>
      </c>
      <c r="M10" s="20">
        <f t="shared" si="3"/>
        <v>19.558</v>
      </c>
      <c r="N10" s="20">
        <f t="shared" si="4"/>
        <v>19.548221000000002</v>
      </c>
    </row>
    <row r="11" spans="1:14" ht="21.75" customHeight="1" x14ac:dyDescent="0.25">
      <c r="A11" s="5">
        <v>0.625</v>
      </c>
      <c r="B11" s="17">
        <v>970867.6</v>
      </c>
      <c r="C11" s="16">
        <v>22.09999999997672</v>
      </c>
      <c r="D11" s="17">
        <v>277490.5</v>
      </c>
      <c r="E11" s="16">
        <v>22</v>
      </c>
      <c r="F11" s="18">
        <f t="shared" si="0"/>
        <v>9.9999999976720488E-2</v>
      </c>
      <c r="G11" s="8">
        <v>0.2</v>
      </c>
      <c r="H11" s="8">
        <v>0</v>
      </c>
      <c r="I11" s="11"/>
      <c r="K11" s="19">
        <f t="shared" si="1"/>
        <v>19.646899999979304</v>
      </c>
      <c r="L11" s="19">
        <f t="shared" si="2"/>
        <v>19.607606199979344</v>
      </c>
      <c r="M11" s="20">
        <f t="shared" si="3"/>
        <v>19.558</v>
      </c>
      <c r="N11" s="20">
        <f t="shared" si="4"/>
        <v>19.558</v>
      </c>
    </row>
    <row r="12" spans="1:14" ht="21.75" customHeight="1" x14ac:dyDescent="0.25">
      <c r="A12" s="5">
        <v>0.66666666666666663</v>
      </c>
      <c r="B12" s="17">
        <v>970889.7</v>
      </c>
      <c r="C12" s="16">
        <v>22.09999999997672</v>
      </c>
      <c r="D12" s="17">
        <v>277512.5</v>
      </c>
      <c r="E12" s="16">
        <v>22</v>
      </c>
      <c r="F12" s="18">
        <f t="shared" si="0"/>
        <v>9.9999999976720488E-2</v>
      </c>
      <c r="G12" s="8">
        <v>0.15</v>
      </c>
      <c r="H12" s="8">
        <v>0.06</v>
      </c>
      <c r="I12" s="11"/>
      <c r="K12" s="19">
        <f t="shared" si="1"/>
        <v>19.646899999979304</v>
      </c>
      <c r="L12" s="19">
        <f t="shared" si="2"/>
        <v>19.617429649979336</v>
      </c>
      <c r="M12" s="20">
        <f t="shared" si="3"/>
        <v>19.558</v>
      </c>
      <c r="N12" s="20">
        <f t="shared" si="4"/>
        <v>19.546265200000001</v>
      </c>
    </row>
    <row r="13" spans="1:14" ht="21.75" customHeight="1" x14ac:dyDescent="0.25">
      <c r="A13" s="5">
        <v>0.70833333333333337</v>
      </c>
      <c r="B13" s="17">
        <v>970911.7</v>
      </c>
      <c r="C13" s="16">
        <v>22</v>
      </c>
      <c r="D13" s="17">
        <v>277534.40000000002</v>
      </c>
      <c r="E13" s="16">
        <v>21.90000000002328</v>
      </c>
      <c r="F13" s="18">
        <f t="shared" si="0"/>
        <v>9.9999999976720488E-2</v>
      </c>
      <c r="G13" s="8">
        <v>0.1</v>
      </c>
      <c r="H13" s="8">
        <v>0.02</v>
      </c>
      <c r="I13" s="9"/>
      <c r="K13" s="19">
        <f t="shared" si="1"/>
        <v>19.558</v>
      </c>
      <c r="L13" s="19">
        <f t="shared" si="2"/>
        <v>19.538442</v>
      </c>
      <c r="M13" s="20">
        <f t="shared" si="3"/>
        <v>19.469100000020696</v>
      </c>
      <c r="N13" s="20">
        <f t="shared" si="4"/>
        <v>19.46520618002069</v>
      </c>
    </row>
    <row r="14" spans="1:14" ht="21.75" customHeight="1" x14ac:dyDescent="0.25">
      <c r="A14" s="5">
        <v>0.75</v>
      </c>
      <c r="B14" s="17">
        <v>970933.7</v>
      </c>
      <c r="C14" s="16">
        <v>22</v>
      </c>
      <c r="D14" s="17">
        <v>277556.3</v>
      </c>
      <c r="E14" s="16">
        <v>21.899999999965079</v>
      </c>
      <c r="F14" s="18">
        <f t="shared" si="0"/>
        <v>0.10000000003492104</v>
      </c>
      <c r="G14" s="8">
        <v>0.1</v>
      </c>
      <c r="H14" s="8">
        <v>0.06</v>
      </c>
      <c r="I14" s="9"/>
      <c r="K14" s="19">
        <f t="shared" si="1"/>
        <v>19.558</v>
      </c>
      <c r="L14" s="19">
        <f t="shared" si="2"/>
        <v>19.538442</v>
      </c>
      <c r="M14" s="20">
        <f t="shared" si="3"/>
        <v>19.469099999968954</v>
      </c>
      <c r="N14" s="20">
        <f t="shared" si="4"/>
        <v>19.457418539968973</v>
      </c>
    </row>
    <row r="15" spans="1:14" ht="21.75" customHeight="1" x14ac:dyDescent="0.25">
      <c r="A15" s="5">
        <v>0.79166666666666663</v>
      </c>
      <c r="B15" s="17">
        <v>970955.7</v>
      </c>
      <c r="C15" s="16">
        <v>22</v>
      </c>
      <c r="D15" s="17">
        <v>277578.2</v>
      </c>
      <c r="E15" s="16">
        <v>21.90000000002328</v>
      </c>
      <c r="F15" s="18">
        <f t="shared" si="0"/>
        <v>9.9999999976720488E-2</v>
      </c>
      <c r="G15" s="8">
        <v>0.15</v>
      </c>
      <c r="H15" s="8">
        <v>0.06</v>
      </c>
      <c r="I15" s="9"/>
      <c r="K15" s="19">
        <f t="shared" si="1"/>
        <v>19.558</v>
      </c>
      <c r="L15" s="19">
        <f t="shared" si="2"/>
        <v>19.528663000000002</v>
      </c>
      <c r="M15" s="20">
        <f t="shared" si="3"/>
        <v>19.469100000020696</v>
      </c>
      <c r="N15" s="20">
        <f t="shared" si="4"/>
        <v>19.457418540020683</v>
      </c>
    </row>
    <row r="16" spans="1:14" ht="21.75" customHeight="1" x14ac:dyDescent="0.25">
      <c r="A16" s="5">
        <v>0.83333333333333337</v>
      </c>
      <c r="B16" s="17">
        <v>970977.7</v>
      </c>
      <c r="C16" s="16">
        <v>22</v>
      </c>
      <c r="D16" s="17">
        <v>277600.2</v>
      </c>
      <c r="E16" s="16">
        <v>22</v>
      </c>
      <c r="F16" s="18">
        <f t="shared" si="0"/>
        <v>0</v>
      </c>
      <c r="G16" s="8">
        <v>0.8</v>
      </c>
      <c r="H16" s="8">
        <v>0.2</v>
      </c>
      <c r="I16" s="9"/>
      <c r="K16" s="19">
        <f t="shared" si="1"/>
        <v>19.558</v>
      </c>
      <c r="L16" s="19">
        <f t="shared" si="2"/>
        <v>19.401536</v>
      </c>
      <c r="M16" s="20">
        <f t="shared" si="3"/>
        <v>19.558</v>
      </c>
      <c r="N16" s="20">
        <f t="shared" si="4"/>
        <v>19.518884</v>
      </c>
    </row>
    <row r="17" spans="1:14" ht="21.75" customHeight="1" x14ac:dyDescent="0.25">
      <c r="A17" s="5">
        <v>0.875</v>
      </c>
      <c r="B17" s="7">
        <v>970999.9</v>
      </c>
      <c r="C17" s="16">
        <v>22.200000000069849</v>
      </c>
      <c r="D17" s="17">
        <v>277622.40000000002</v>
      </c>
      <c r="E17" s="16">
        <v>22.200000000011642</v>
      </c>
      <c r="F17" s="18">
        <f t="shared" si="0"/>
        <v>5.8207660913467407E-11</v>
      </c>
      <c r="G17" s="8">
        <v>1</v>
      </c>
      <c r="H17" s="8">
        <v>0.05</v>
      </c>
      <c r="I17" s="9"/>
      <c r="K17" s="19">
        <f t="shared" si="1"/>
        <v>19.735800000062095</v>
      </c>
      <c r="L17" s="19">
        <f t="shared" si="2"/>
        <v>19.538442000061476</v>
      </c>
      <c r="M17" s="20">
        <f t="shared" si="3"/>
        <v>19.73580000001035</v>
      </c>
      <c r="N17" s="20">
        <f t="shared" si="4"/>
        <v>19.725932100010347</v>
      </c>
    </row>
    <row r="18" spans="1:14" ht="21.75" customHeight="1" x14ac:dyDescent="0.25">
      <c r="A18" s="5">
        <v>0.91666666666666663</v>
      </c>
      <c r="B18" s="17">
        <v>971022.2</v>
      </c>
      <c r="C18" s="16">
        <v>22.299999999930151</v>
      </c>
      <c r="D18" s="17">
        <v>277644.59999999998</v>
      </c>
      <c r="E18" s="16">
        <v>22.19999999995343</v>
      </c>
      <c r="F18" s="18">
        <f t="shared" si="0"/>
        <v>9.9999999976720488E-2</v>
      </c>
      <c r="G18" s="8">
        <v>1</v>
      </c>
      <c r="H18" s="8">
        <v>0.01</v>
      </c>
      <c r="I18" s="9"/>
      <c r="K18" s="19">
        <f t="shared" si="1"/>
        <v>19.824699999937906</v>
      </c>
      <c r="L18" s="19">
        <f t="shared" si="2"/>
        <v>19.626452999938525</v>
      </c>
      <c r="M18" s="20">
        <f t="shared" si="3"/>
        <v>19.735799999958601</v>
      </c>
      <c r="N18" s="20">
        <f t="shared" si="4"/>
        <v>19.733826419958607</v>
      </c>
    </row>
    <row r="19" spans="1:14" ht="21.75" customHeight="1" x14ac:dyDescent="0.25">
      <c r="A19" s="5">
        <v>0.95833333333333337</v>
      </c>
      <c r="B19" s="17">
        <v>971044.5</v>
      </c>
      <c r="C19" s="16">
        <v>22.30000000004657</v>
      </c>
      <c r="D19" s="17">
        <v>277666.8</v>
      </c>
      <c r="E19" s="16">
        <v>22.200000000011642</v>
      </c>
      <c r="F19" s="18">
        <f t="shared" si="0"/>
        <v>0.10000000003492815</v>
      </c>
      <c r="G19" s="8">
        <v>1</v>
      </c>
      <c r="H19" s="8">
        <v>0.04</v>
      </c>
      <c r="I19" s="9"/>
      <c r="K19" s="19">
        <f t="shared" si="1"/>
        <v>19.8247000000414</v>
      </c>
      <c r="L19" s="19">
        <f t="shared" si="2"/>
        <v>19.626453000040986</v>
      </c>
      <c r="M19" s="20">
        <f t="shared" si="3"/>
        <v>19.73580000001035</v>
      </c>
      <c r="N19" s="20">
        <f t="shared" si="4"/>
        <v>19.727905680010348</v>
      </c>
    </row>
    <row r="20" spans="1:14" ht="21.75" customHeight="1" x14ac:dyDescent="0.25">
      <c r="A20" s="5">
        <v>1</v>
      </c>
      <c r="B20" s="17">
        <v>971066.8</v>
      </c>
      <c r="C20" s="16">
        <v>22.30000000004657</v>
      </c>
      <c r="D20" s="17">
        <v>277689.09999999998</v>
      </c>
      <c r="E20" s="16">
        <v>22.299999999988358</v>
      </c>
      <c r="F20" s="18">
        <f t="shared" si="0"/>
        <v>5.8211213627146208E-11</v>
      </c>
      <c r="G20" s="8">
        <v>0.25</v>
      </c>
      <c r="H20" s="8">
        <v>0.03</v>
      </c>
      <c r="I20" s="9"/>
      <c r="K20" s="19">
        <f t="shared" si="1"/>
        <v>19.8247000000414</v>
      </c>
      <c r="L20" s="19">
        <f t="shared" si="2"/>
        <v>19.775138250041298</v>
      </c>
      <c r="M20" s="20">
        <f t="shared" si="3"/>
        <v>19.824699999989651</v>
      </c>
      <c r="N20" s="20">
        <f t="shared" si="4"/>
        <v>19.818752589989654</v>
      </c>
    </row>
    <row r="21" spans="1:14" ht="21.75" customHeight="1" x14ac:dyDescent="0.25">
      <c r="A21" s="5">
        <v>4.1666666666666657E-2</v>
      </c>
      <c r="B21" s="17">
        <v>971089</v>
      </c>
      <c r="C21" s="16">
        <v>22.19999999995343</v>
      </c>
      <c r="D21" s="17">
        <v>277711.3</v>
      </c>
      <c r="E21" s="16">
        <v>22.200000000011642</v>
      </c>
      <c r="F21" s="18">
        <f t="shared" si="0"/>
        <v>-5.8211213627146208E-11</v>
      </c>
      <c r="G21" s="8">
        <v>1</v>
      </c>
      <c r="H21" s="8">
        <v>0.06</v>
      </c>
      <c r="I21" s="9"/>
      <c r="K21" s="19">
        <f t="shared" si="1"/>
        <v>19.735799999958601</v>
      </c>
      <c r="L21" s="19">
        <f t="shared" si="2"/>
        <v>19.538441999959016</v>
      </c>
      <c r="M21" s="20">
        <f t="shared" si="3"/>
        <v>19.73580000001035</v>
      </c>
      <c r="N21" s="20">
        <f t="shared" si="4"/>
        <v>19.723958520010342</v>
      </c>
    </row>
    <row r="22" spans="1:14" ht="21.75" customHeight="1" x14ac:dyDescent="0.25">
      <c r="A22" s="5">
        <v>8.3333333333333329E-2</v>
      </c>
      <c r="B22" s="17">
        <v>971111.3</v>
      </c>
      <c r="C22" s="16">
        <v>22.30000000004657</v>
      </c>
      <c r="D22" s="17">
        <v>277733.5</v>
      </c>
      <c r="E22" s="16">
        <v>22.200000000011642</v>
      </c>
      <c r="F22" s="18">
        <f t="shared" si="0"/>
        <v>0.10000000003492815</v>
      </c>
      <c r="G22" s="8">
        <v>1</v>
      </c>
      <c r="H22" s="8">
        <v>0</v>
      </c>
      <c r="I22" s="9"/>
      <c r="K22" s="19">
        <f t="shared" si="1"/>
        <v>19.8247000000414</v>
      </c>
      <c r="L22" s="19">
        <f t="shared" si="2"/>
        <v>19.626453000040986</v>
      </c>
      <c r="M22" s="20">
        <f t="shared" si="3"/>
        <v>19.73580000001035</v>
      </c>
      <c r="N22" s="20">
        <f t="shared" si="4"/>
        <v>19.73580000001035</v>
      </c>
    </row>
    <row r="23" spans="1:14" ht="21.75" customHeight="1" x14ac:dyDescent="0.25">
      <c r="A23" s="12">
        <v>1.125</v>
      </c>
      <c r="B23" s="17">
        <v>971133.6</v>
      </c>
      <c r="C23" s="16">
        <v>22.299999999930151</v>
      </c>
      <c r="D23" s="17">
        <v>277755.7</v>
      </c>
      <c r="E23" s="16">
        <v>22.200000000011642</v>
      </c>
      <c r="F23" s="18">
        <f t="shared" si="0"/>
        <v>9.9999999918509275E-2</v>
      </c>
      <c r="G23" s="8">
        <v>1</v>
      </c>
      <c r="H23" s="8">
        <v>0.04</v>
      </c>
      <c r="I23" s="9"/>
      <c r="K23" s="19">
        <f t="shared" si="1"/>
        <v>19.824699999937906</v>
      </c>
      <c r="L23" s="19">
        <f t="shared" si="2"/>
        <v>19.626452999938525</v>
      </c>
      <c r="M23" s="20">
        <f t="shared" si="3"/>
        <v>19.73580000001035</v>
      </c>
      <c r="N23" s="20">
        <f t="shared" si="4"/>
        <v>19.727905680010348</v>
      </c>
    </row>
    <row r="24" spans="1:14" ht="21.75" customHeight="1" x14ac:dyDescent="0.25">
      <c r="A24" s="12">
        <v>1.166666666666667</v>
      </c>
      <c r="B24" s="17">
        <v>971155.8</v>
      </c>
      <c r="C24" s="16">
        <v>22.200000000069849</v>
      </c>
      <c r="D24" s="17">
        <v>277777.90000000002</v>
      </c>
      <c r="E24" s="16">
        <v>22.200000000011642</v>
      </c>
      <c r="F24" s="18">
        <f t="shared" si="0"/>
        <v>5.8207660913467407E-11</v>
      </c>
      <c r="G24" s="8">
        <v>0.1</v>
      </c>
      <c r="H24" s="8">
        <v>0.02</v>
      </c>
      <c r="I24" s="9"/>
      <c r="K24" s="19">
        <f t="shared" si="1"/>
        <v>19.735800000062095</v>
      </c>
      <c r="L24" s="19">
        <f t="shared" si="2"/>
        <v>19.716064200062032</v>
      </c>
      <c r="M24" s="20">
        <f t="shared" si="3"/>
        <v>19.73580000001035</v>
      </c>
      <c r="N24" s="20">
        <f t="shared" si="4"/>
        <v>19.731852840010347</v>
      </c>
    </row>
    <row r="25" spans="1:14" ht="21.75" customHeight="1" x14ac:dyDescent="0.25">
      <c r="A25" s="5">
        <v>1.208333333333333</v>
      </c>
      <c r="B25" s="17">
        <v>971178.1</v>
      </c>
      <c r="C25" s="16">
        <v>22.299999999930151</v>
      </c>
      <c r="D25" s="17">
        <v>277800.09999999998</v>
      </c>
      <c r="E25" s="16">
        <v>22.19999999995343</v>
      </c>
      <c r="F25" s="18">
        <f t="shared" si="0"/>
        <v>9.9999999976720488E-2</v>
      </c>
      <c r="G25" s="8">
        <v>1</v>
      </c>
      <c r="H25" s="8">
        <v>0.04</v>
      </c>
      <c r="I25" s="9"/>
      <c r="K25" s="19">
        <f t="shared" si="1"/>
        <v>19.824699999937906</v>
      </c>
      <c r="L25" s="19">
        <f t="shared" si="2"/>
        <v>19.626452999938525</v>
      </c>
      <c r="M25" s="20">
        <f t="shared" si="3"/>
        <v>19.735799999958601</v>
      </c>
      <c r="N25" s="20">
        <f t="shared" si="4"/>
        <v>19.727905679958617</v>
      </c>
    </row>
    <row r="26" spans="1:14" ht="21.75" customHeight="1" x14ac:dyDescent="0.25">
      <c r="A26" s="5">
        <v>1.25</v>
      </c>
      <c r="B26" s="17">
        <v>971200.4</v>
      </c>
      <c r="C26" s="16">
        <v>22.30000000004657</v>
      </c>
      <c r="D26" s="17">
        <v>277822.3</v>
      </c>
      <c r="E26" s="16">
        <v>22.200000000011642</v>
      </c>
      <c r="F26" s="18">
        <f t="shared" si="0"/>
        <v>0.10000000003492815</v>
      </c>
      <c r="G26" s="8">
        <v>1</v>
      </c>
      <c r="H26" s="8">
        <v>0.05</v>
      </c>
      <c r="I26" s="9"/>
      <c r="K26" s="19">
        <f t="shared" si="1"/>
        <v>19.8247000000414</v>
      </c>
      <c r="L26" s="19">
        <f t="shared" si="2"/>
        <v>19.626453000040986</v>
      </c>
      <c r="M26" s="20">
        <f t="shared" si="3"/>
        <v>19.73580000001035</v>
      </c>
      <c r="N26" s="20">
        <f t="shared" si="4"/>
        <v>19.725932100010347</v>
      </c>
    </row>
    <row r="27" spans="1:14" ht="17.25" customHeight="1" x14ac:dyDescent="0.25">
      <c r="A27" s="5">
        <v>1.291666666666667</v>
      </c>
      <c r="B27" s="13">
        <v>971222.7</v>
      </c>
      <c r="C27" s="16">
        <v>22.299999999930151</v>
      </c>
      <c r="D27" s="17">
        <v>277844.59999999998</v>
      </c>
      <c r="E27" s="16">
        <v>22.299999999988358</v>
      </c>
      <c r="F27" s="18">
        <f t="shared" si="0"/>
        <v>-5.8207660913467407E-11</v>
      </c>
      <c r="G27" s="8">
        <v>1</v>
      </c>
      <c r="H27" s="8">
        <v>0.02</v>
      </c>
      <c r="I27" s="9"/>
      <c r="K27" s="19">
        <f t="shared" si="1"/>
        <v>19.824699999937906</v>
      </c>
      <c r="L27" s="19">
        <f t="shared" si="2"/>
        <v>19.626452999938525</v>
      </c>
      <c r="M27" s="20">
        <f t="shared" si="3"/>
        <v>19.824699999989651</v>
      </c>
      <c r="N27" s="20">
        <f t="shared" si="4"/>
        <v>19.820735059989655</v>
      </c>
    </row>
    <row r="28" spans="1:14" ht="17.25" customHeight="1" x14ac:dyDescent="0.25">
      <c r="A28" s="5">
        <v>1.333333333333333</v>
      </c>
      <c r="B28" s="7">
        <v>971244.9</v>
      </c>
      <c r="C28" s="16">
        <v>22.200000000069849</v>
      </c>
      <c r="D28" s="7">
        <v>277866.59999999998</v>
      </c>
      <c r="E28" s="16">
        <v>22</v>
      </c>
      <c r="F28" s="18">
        <f t="shared" si="0"/>
        <v>0.20000000006984919</v>
      </c>
      <c r="G28" s="8">
        <v>1</v>
      </c>
      <c r="H28" s="8">
        <v>0.5</v>
      </c>
      <c r="I28" s="9"/>
      <c r="K28" s="19">
        <f t="shared" si="1"/>
        <v>19.735800000062095</v>
      </c>
      <c r="L28" s="9">
        <f t="shared" si="2"/>
        <v>19.538442000061476</v>
      </c>
      <c r="M28" s="20">
        <f t="shared" si="3"/>
        <v>19.558</v>
      </c>
      <c r="N28" s="20">
        <f t="shared" si="4"/>
        <v>19.46021</v>
      </c>
    </row>
    <row r="29" spans="1:14" ht="20.25" customHeight="1" x14ac:dyDescent="0.25">
      <c r="A29" s="15" t="s">
        <v>12</v>
      </c>
      <c r="B29" s="17"/>
      <c r="C29" s="16">
        <f>SUM(C5:C28)</f>
        <v>532.20000000006985</v>
      </c>
      <c r="D29" s="17"/>
      <c r="E29" s="16">
        <f>SUM(E5:E28)</f>
        <v>530.59999999997672</v>
      </c>
      <c r="F29" s="18">
        <f>SUM(F5:F28)</f>
        <v>1.60000000009315</v>
      </c>
      <c r="G29" s="14">
        <f>AVERAGE(G5:G28)</f>
        <v>0.52291666666666659</v>
      </c>
      <c r="H29" s="14">
        <f>AVERAGE(H5:H28)</f>
        <v>6.458333333333334E-2</v>
      </c>
      <c r="I29" s="18"/>
      <c r="K29" s="9">
        <f t="shared" si="1"/>
        <v>473.1258000000621</v>
      </c>
      <c r="L29" s="9">
        <f t="shared" si="2"/>
        <v>470.6517463375618</v>
      </c>
      <c r="M29" s="18">
        <f>SUM(M5:M28)</f>
        <v>471.70339999997913</v>
      </c>
      <c r="N29" s="18">
        <f>SUM(N5:N28)</f>
        <v>471.39945978997923</v>
      </c>
    </row>
    <row r="30" spans="1:14" ht="14.5" customHeight="1" x14ac:dyDescent="0.3">
      <c r="C30" s="21"/>
      <c r="D30" s="22"/>
      <c r="E30" s="21"/>
      <c r="K30" s="9"/>
      <c r="L30" s="9"/>
      <c r="M30" s="18"/>
      <c r="N30" s="18"/>
    </row>
    <row r="33" spans="11:14" x14ac:dyDescent="0.25">
      <c r="K33" s="9"/>
      <c r="L33" s="9"/>
      <c r="M33" s="18"/>
      <c r="N33" s="18"/>
    </row>
    <row r="39" spans="11:14" x14ac:dyDescent="0.25">
      <c r="K39" s="9"/>
      <c r="L39" s="9"/>
      <c r="M39" s="18"/>
      <c r="N39" s="18"/>
    </row>
  </sheetData>
  <mergeCells count="3">
    <mergeCell ref="A1:F1"/>
    <mergeCell ref="G2:H2"/>
    <mergeCell ref="I2:I3"/>
  </mergeCells>
  <phoneticPr fontId="2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9"/>
  <sheetViews>
    <sheetView workbookViewId="0"/>
  </sheetViews>
  <sheetFormatPr defaultColWidth="8.25" defaultRowHeight="14" x14ac:dyDescent="0.25"/>
  <cols>
    <col min="1" max="1" width="9.9140625" style="1" customWidth="1"/>
    <col min="2" max="2" width="12.75" style="1" customWidth="1"/>
    <col min="3" max="3" width="11.9140625" style="1" customWidth="1"/>
    <col min="4" max="4" width="11.75" style="1" customWidth="1"/>
    <col min="5" max="5" width="8.83203125" style="1" customWidth="1"/>
    <col min="6" max="6" width="13.25" style="1" customWidth="1"/>
    <col min="7" max="10" width="8.25" style="1" customWidth="1"/>
    <col min="11" max="11" width="10.25" style="1" customWidth="1"/>
    <col min="12" max="12" width="10.08203125" style="1" customWidth="1"/>
    <col min="13" max="13" width="10.83203125" style="1" customWidth="1"/>
    <col min="14" max="14" width="11" style="1" customWidth="1"/>
    <col min="15" max="31" width="8.25" style="1" customWidth="1"/>
    <col min="32" max="16384" width="8.25" style="1"/>
  </cols>
  <sheetData>
    <row r="1" spans="1:14" ht="23" customHeight="1" x14ac:dyDescent="0.3">
      <c r="A1" s="23" t="s">
        <v>16</v>
      </c>
      <c r="B1" s="24"/>
      <c r="C1" s="24"/>
      <c r="D1" s="24"/>
      <c r="E1" s="24"/>
      <c r="F1" s="25"/>
    </row>
    <row r="2" spans="1:14" ht="15" customHeight="1" x14ac:dyDescent="0.3">
      <c r="A2" s="2" t="s">
        <v>1</v>
      </c>
      <c r="B2" s="2" t="s">
        <v>2</v>
      </c>
      <c r="C2" s="2"/>
      <c r="D2" s="2" t="s">
        <v>3</v>
      </c>
      <c r="E2" s="2"/>
      <c r="F2" s="2" t="s">
        <v>4</v>
      </c>
      <c r="G2" s="26" t="s">
        <v>5</v>
      </c>
      <c r="H2" s="25"/>
      <c r="I2" s="26" t="s">
        <v>6</v>
      </c>
      <c r="K2" s="3" t="s">
        <v>7</v>
      </c>
      <c r="L2" s="4"/>
      <c r="M2" s="3" t="s">
        <v>3</v>
      </c>
    </row>
    <row r="3" spans="1:14" ht="21.75" customHeight="1" x14ac:dyDescent="0.25">
      <c r="A3" s="5"/>
      <c r="B3" s="6" t="s">
        <v>8</v>
      </c>
      <c r="C3" s="6" t="s">
        <v>9</v>
      </c>
      <c r="D3" s="6" t="s">
        <v>8</v>
      </c>
      <c r="E3" s="6" t="s">
        <v>9</v>
      </c>
      <c r="F3" s="6"/>
      <c r="G3" s="15" t="s">
        <v>10</v>
      </c>
      <c r="H3" s="15" t="s">
        <v>11</v>
      </c>
      <c r="I3" s="27"/>
    </row>
    <row r="4" spans="1:14" ht="21.75" customHeight="1" x14ac:dyDescent="0.25">
      <c r="A4" s="5">
        <v>1.333333333333333</v>
      </c>
      <c r="B4" s="7">
        <v>972315.8</v>
      </c>
      <c r="C4" s="16" t="e">
        <v>#VALUE!</v>
      </c>
      <c r="D4" s="7">
        <v>278934.59999999998</v>
      </c>
      <c r="E4" s="16" t="e">
        <v>#REF!</v>
      </c>
      <c r="F4" s="15">
        <v>0</v>
      </c>
      <c r="G4" s="8">
        <v>0.2</v>
      </c>
      <c r="H4" s="8">
        <v>0.08</v>
      </c>
      <c r="I4" s="9"/>
    </row>
    <row r="5" spans="1:14" ht="21.75" customHeight="1" x14ac:dyDescent="0.25">
      <c r="A5" s="5">
        <v>0.375</v>
      </c>
      <c r="B5" s="17">
        <v>972338.1</v>
      </c>
      <c r="C5" s="16">
        <v>22.299999999930151</v>
      </c>
      <c r="D5" s="17">
        <v>278956.90000000002</v>
      </c>
      <c r="E5" s="16">
        <v>22.30000000004657</v>
      </c>
      <c r="F5" s="18">
        <f t="shared" ref="F5:F28" si="0">C5-E5</f>
        <v>-1.1641887454061361E-10</v>
      </c>
      <c r="G5" s="8">
        <v>0.1</v>
      </c>
      <c r="H5" s="8">
        <v>0.08</v>
      </c>
      <c r="I5" s="9"/>
      <c r="K5" s="19">
        <f t="shared" ref="K5:K29" si="1">C5*0.889</f>
        <v>19.824699999937906</v>
      </c>
      <c r="L5" s="19">
        <f t="shared" ref="L5:L29" si="2">K5*(1-G5*0.01)</f>
        <v>19.804875299937969</v>
      </c>
      <c r="M5" s="20">
        <f t="shared" ref="M5:M28" si="3">E5*0.889</f>
        <v>19.8247000000414</v>
      </c>
      <c r="N5" s="20">
        <f t="shared" ref="N5:N28" si="4">M5*(1-H5*0.01)</f>
        <v>19.808840240041366</v>
      </c>
    </row>
    <row r="6" spans="1:14" ht="21.75" customHeight="1" x14ac:dyDescent="0.25">
      <c r="A6" s="5">
        <v>0.41666666666666669</v>
      </c>
      <c r="B6" s="17">
        <v>972360.5</v>
      </c>
      <c r="C6" s="16">
        <v>22.40000000002328</v>
      </c>
      <c r="D6" s="17">
        <v>278979.20000000001</v>
      </c>
      <c r="E6" s="16">
        <v>22.299999999988358</v>
      </c>
      <c r="F6" s="18">
        <f t="shared" si="0"/>
        <v>0.10000000003492104</v>
      </c>
      <c r="G6" s="8">
        <v>0.1</v>
      </c>
      <c r="H6" s="8">
        <v>0.03</v>
      </c>
      <c r="I6" s="9"/>
      <c r="K6" s="19">
        <f t="shared" si="1"/>
        <v>19.913600000020697</v>
      </c>
      <c r="L6" s="19">
        <f t="shared" si="2"/>
        <v>19.893686400020677</v>
      </c>
      <c r="M6" s="20">
        <f t="shared" si="3"/>
        <v>19.824699999989651</v>
      </c>
      <c r="N6" s="20">
        <f t="shared" si="4"/>
        <v>19.818752589989654</v>
      </c>
    </row>
    <row r="7" spans="1:14" ht="21.75" customHeight="1" x14ac:dyDescent="0.25">
      <c r="A7" s="5">
        <v>0.45833333333333331</v>
      </c>
      <c r="B7" s="17">
        <v>972382.5</v>
      </c>
      <c r="C7" s="16">
        <v>22</v>
      </c>
      <c r="D7" s="17">
        <v>279001.2</v>
      </c>
      <c r="E7" s="16">
        <v>22</v>
      </c>
      <c r="F7" s="18">
        <f t="shared" si="0"/>
        <v>0</v>
      </c>
      <c r="G7" s="8">
        <v>0.05</v>
      </c>
      <c r="H7" s="8">
        <v>0.05</v>
      </c>
      <c r="I7" s="9"/>
      <c r="K7" s="19">
        <f t="shared" si="1"/>
        <v>19.558</v>
      </c>
      <c r="L7" s="19">
        <f t="shared" si="2"/>
        <v>19.548221000000002</v>
      </c>
      <c r="M7" s="20">
        <f t="shared" si="3"/>
        <v>19.558</v>
      </c>
      <c r="N7" s="20">
        <f t="shared" si="4"/>
        <v>19.548221000000002</v>
      </c>
    </row>
    <row r="8" spans="1:14" ht="21.75" customHeight="1" x14ac:dyDescent="0.25">
      <c r="A8" s="5">
        <v>0.5</v>
      </c>
      <c r="B8" s="17">
        <v>972404.6</v>
      </c>
      <c r="C8" s="16">
        <v>22.09999999997672</v>
      </c>
      <c r="D8" s="17">
        <v>279023.2</v>
      </c>
      <c r="E8" s="16">
        <v>22</v>
      </c>
      <c r="F8" s="18">
        <f t="shared" si="0"/>
        <v>9.9999999976720488E-2</v>
      </c>
      <c r="G8" s="8">
        <v>0.1</v>
      </c>
      <c r="H8" s="8">
        <v>0.08</v>
      </c>
      <c r="I8" s="9"/>
      <c r="K8" s="19">
        <f t="shared" si="1"/>
        <v>19.646899999979304</v>
      </c>
      <c r="L8" s="19">
        <f t="shared" si="2"/>
        <v>19.627253099979324</v>
      </c>
      <c r="M8" s="20">
        <f t="shared" si="3"/>
        <v>19.558</v>
      </c>
      <c r="N8" s="20">
        <f t="shared" si="4"/>
        <v>19.542353599999998</v>
      </c>
    </row>
    <row r="9" spans="1:14" ht="21.75" customHeight="1" x14ac:dyDescent="0.25">
      <c r="A9" s="5">
        <v>0.54166666666666663</v>
      </c>
      <c r="B9" s="17">
        <v>972426.8</v>
      </c>
      <c r="C9" s="16">
        <v>22.200000000069849</v>
      </c>
      <c r="D9" s="17">
        <v>279045.40000000002</v>
      </c>
      <c r="E9" s="16">
        <v>22.200000000011642</v>
      </c>
      <c r="F9" s="18">
        <f t="shared" si="0"/>
        <v>5.8207660913467407E-11</v>
      </c>
      <c r="G9" s="8">
        <v>0.2</v>
      </c>
      <c r="H9" s="8">
        <v>0.02</v>
      </c>
      <c r="I9" s="10"/>
      <c r="K9" s="19">
        <f t="shared" si="1"/>
        <v>19.735800000062095</v>
      </c>
      <c r="L9" s="19">
        <f t="shared" si="2"/>
        <v>19.696328400061972</v>
      </c>
      <c r="M9" s="20">
        <f t="shared" si="3"/>
        <v>19.73580000001035</v>
      </c>
      <c r="N9" s="20">
        <f t="shared" si="4"/>
        <v>19.731852840010347</v>
      </c>
    </row>
    <row r="10" spans="1:14" ht="21.75" customHeight="1" x14ac:dyDescent="0.25">
      <c r="A10" s="5">
        <v>0.58333333333333337</v>
      </c>
      <c r="B10" s="17">
        <v>972449.1</v>
      </c>
      <c r="C10" s="16">
        <v>22.299999999930151</v>
      </c>
      <c r="D10" s="17">
        <v>279067.59999999998</v>
      </c>
      <c r="E10" s="16">
        <v>22.19999999995343</v>
      </c>
      <c r="F10" s="18">
        <f t="shared" si="0"/>
        <v>9.9999999976720488E-2</v>
      </c>
      <c r="G10" s="8">
        <v>0.1</v>
      </c>
      <c r="H10" s="8">
        <v>0.02</v>
      </c>
      <c r="I10" s="11"/>
      <c r="K10" s="19">
        <f t="shared" si="1"/>
        <v>19.824699999937906</v>
      </c>
      <c r="L10" s="19">
        <f t="shared" si="2"/>
        <v>19.804875299937969</v>
      </c>
      <c r="M10" s="20">
        <f t="shared" si="3"/>
        <v>19.735799999958601</v>
      </c>
      <c r="N10" s="20">
        <f t="shared" si="4"/>
        <v>19.731852839958609</v>
      </c>
    </row>
    <row r="11" spans="1:14" ht="21.75" customHeight="1" x14ac:dyDescent="0.25">
      <c r="A11" s="5">
        <v>0.625</v>
      </c>
      <c r="B11" s="17">
        <v>972471.3</v>
      </c>
      <c r="C11" s="16">
        <v>22.200000000069849</v>
      </c>
      <c r="D11" s="17">
        <v>279089.7</v>
      </c>
      <c r="E11" s="16">
        <v>22.100000000034921</v>
      </c>
      <c r="F11" s="18">
        <f t="shared" si="0"/>
        <v>0.10000000003492815</v>
      </c>
      <c r="G11" s="8">
        <v>0.05</v>
      </c>
      <c r="H11" s="8">
        <v>0.06</v>
      </c>
      <c r="I11" s="11"/>
      <c r="K11" s="19">
        <f t="shared" si="1"/>
        <v>19.735800000062095</v>
      </c>
      <c r="L11" s="19">
        <f t="shared" si="2"/>
        <v>19.725932100062064</v>
      </c>
      <c r="M11" s="20">
        <f t="shared" si="3"/>
        <v>19.646900000031046</v>
      </c>
      <c r="N11" s="20">
        <f t="shared" si="4"/>
        <v>19.635111860031028</v>
      </c>
    </row>
    <row r="12" spans="1:14" ht="21.75" customHeight="1" x14ac:dyDescent="0.25">
      <c r="A12" s="5">
        <v>0.66666666666666663</v>
      </c>
      <c r="B12" s="17">
        <v>972493.6</v>
      </c>
      <c r="C12" s="16">
        <v>22.299999999930151</v>
      </c>
      <c r="D12" s="17">
        <v>279111.90000000002</v>
      </c>
      <c r="E12" s="16">
        <v>22.200000000011642</v>
      </c>
      <c r="F12" s="18">
        <f t="shared" si="0"/>
        <v>9.9999999918509275E-2</v>
      </c>
      <c r="G12" s="8">
        <v>0.1</v>
      </c>
      <c r="H12" s="8">
        <v>0.02</v>
      </c>
      <c r="I12" s="11"/>
      <c r="K12" s="19">
        <f t="shared" si="1"/>
        <v>19.824699999937906</v>
      </c>
      <c r="L12" s="19">
        <f t="shared" si="2"/>
        <v>19.804875299937969</v>
      </c>
      <c r="M12" s="20">
        <f t="shared" si="3"/>
        <v>19.73580000001035</v>
      </c>
      <c r="N12" s="20">
        <f t="shared" si="4"/>
        <v>19.731852840010347</v>
      </c>
    </row>
    <row r="13" spans="1:14" ht="21.75" customHeight="1" x14ac:dyDescent="0.25">
      <c r="A13" s="5">
        <v>0.70833333333333337</v>
      </c>
      <c r="B13" s="17">
        <v>972515.6</v>
      </c>
      <c r="C13" s="16">
        <v>22</v>
      </c>
      <c r="D13" s="17">
        <v>279133.90000000002</v>
      </c>
      <c r="E13" s="16">
        <v>22</v>
      </c>
      <c r="F13" s="18">
        <f t="shared" si="0"/>
        <v>0</v>
      </c>
      <c r="G13" s="8">
        <v>0.15</v>
      </c>
      <c r="H13" s="8">
        <v>0.05</v>
      </c>
      <c r="I13" s="9"/>
      <c r="K13" s="19">
        <f t="shared" si="1"/>
        <v>19.558</v>
      </c>
      <c r="L13" s="19">
        <f t="shared" si="2"/>
        <v>19.528663000000002</v>
      </c>
      <c r="M13" s="20">
        <f t="shared" si="3"/>
        <v>19.558</v>
      </c>
      <c r="N13" s="20">
        <f t="shared" si="4"/>
        <v>19.548221000000002</v>
      </c>
    </row>
    <row r="14" spans="1:14" ht="21.75" customHeight="1" x14ac:dyDescent="0.25">
      <c r="A14" s="5">
        <v>0.75</v>
      </c>
      <c r="B14" s="17">
        <v>972537.7</v>
      </c>
      <c r="C14" s="16">
        <v>22.09999999997672</v>
      </c>
      <c r="D14" s="17">
        <v>279155.90000000002</v>
      </c>
      <c r="E14" s="16">
        <v>22</v>
      </c>
      <c r="F14" s="18">
        <f t="shared" si="0"/>
        <v>9.9999999976720488E-2</v>
      </c>
      <c r="G14" s="8">
        <v>0.05</v>
      </c>
      <c r="H14" s="8">
        <v>0.03</v>
      </c>
      <c r="I14" s="9"/>
      <c r="K14" s="19">
        <f t="shared" si="1"/>
        <v>19.646899999979304</v>
      </c>
      <c r="L14" s="19">
        <f t="shared" si="2"/>
        <v>19.637076549979316</v>
      </c>
      <c r="M14" s="20">
        <f t="shared" si="3"/>
        <v>19.558</v>
      </c>
      <c r="N14" s="20">
        <f t="shared" si="4"/>
        <v>19.5521326</v>
      </c>
    </row>
    <row r="15" spans="1:14" ht="21.75" customHeight="1" x14ac:dyDescent="0.25">
      <c r="A15" s="5">
        <v>0.79166666666666663</v>
      </c>
      <c r="B15" s="17">
        <v>972559.9</v>
      </c>
      <c r="C15" s="16">
        <v>22.200000000069849</v>
      </c>
      <c r="D15" s="17">
        <v>279178</v>
      </c>
      <c r="E15" s="16">
        <v>22.09999999997672</v>
      </c>
      <c r="F15" s="18">
        <f t="shared" si="0"/>
        <v>0.1000000000931287</v>
      </c>
      <c r="G15" s="8">
        <v>0.15</v>
      </c>
      <c r="H15" s="8">
        <v>0.05</v>
      </c>
      <c r="I15" s="9"/>
      <c r="K15" s="19">
        <f t="shared" si="1"/>
        <v>19.735800000062095</v>
      </c>
      <c r="L15" s="19">
        <f t="shared" si="2"/>
        <v>19.706196300062004</v>
      </c>
      <c r="M15" s="20">
        <f t="shared" si="3"/>
        <v>19.646899999979304</v>
      </c>
      <c r="N15" s="20">
        <f t="shared" si="4"/>
        <v>19.637076549979316</v>
      </c>
    </row>
    <row r="16" spans="1:14" ht="21.75" customHeight="1" x14ac:dyDescent="0.25">
      <c r="A16" s="5">
        <v>0.83333333333333337</v>
      </c>
      <c r="B16" s="17">
        <v>972582.2</v>
      </c>
      <c r="C16" s="16">
        <v>22.299999999930151</v>
      </c>
      <c r="D16" s="17">
        <v>279200.09999999998</v>
      </c>
      <c r="E16" s="16">
        <v>22.09999999997672</v>
      </c>
      <c r="F16" s="18">
        <f t="shared" si="0"/>
        <v>0.19999999995343032</v>
      </c>
      <c r="G16" s="8">
        <v>0.1</v>
      </c>
      <c r="H16" s="8">
        <v>0.08</v>
      </c>
      <c r="I16" s="9"/>
      <c r="K16" s="19">
        <f t="shared" si="1"/>
        <v>19.824699999937906</v>
      </c>
      <c r="L16" s="19">
        <f t="shared" si="2"/>
        <v>19.804875299937969</v>
      </c>
      <c r="M16" s="20">
        <f t="shared" si="3"/>
        <v>19.646899999979304</v>
      </c>
      <c r="N16" s="20">
        <f t="shared" si="4"/>
        <v>19.631182479979319</v>
      </c>
    </row>
    <row r="17" spans="1:14" ht="21.75" customHeight="1" x14ac:dyDescent="0.25">
      <c r="A17" s="5">
        <v>0.875</v>
      </c>
      <c r="B17" s="7">
        <v>972604.7</v>
      </c>
      <c r="C17" s="16">
        <v>22.5</v>
      </c>
      <c r="D17" s="17">
        <v>279222.5</v>
      </c>
      <c r="E17" s="16">
        <v>22.40000000002328</v>
      </c>
      <c r="F17" s="18">
        <f t="shared" si="0"/>
        <v>9.9999999976720488E-2</v>
      </c>
      <c r="G17" s="8">
        <v>1</v>
      </c>
      <c r="H17" s="8">
        <v>0.05</v>
      </c>
      <c r="I17" s="9"/>
      <c r="K17" s="19">
        <f t="shared" si="1"/>
        <v>20.002500000000001</v>
      </c>
      <c r="L17" s="19">
        <f t="shared" si="2"/>
        <v>19.802475000000001</v>
      </c>
      <c r="M17" s="20">
        <f t="shared" si="3"/>
        <v>19.913600000020697</v>
      </c>
      <c r="N17" s="20">
        <f t="shared" si="4"/>
        <v>19.903643200020689</v>
      </c>
    </row>
    <row r="18" spans="1:14" ht="21.75" customHeight="1" x14ac:dyDescent="0.25">
      <c r="A18" s="5">
        <v>0.91666666666666663</v>
      </c>
      <c r="B18" s="17">
        <v>972627.2</v>
      </c>
      <c r="C18" s="16">
        <v>22.5</v>
      </c>
      <c r="D18" s="17">
        <v>279245</v>
      </c>
      <c r="E18" s="16">
        <v>22.5</v>
      </c>
      <c r="F18" s="18">
        <f t="shared" si="0"/>
        <v>0</v>
      </c>
      <c r="G18" s="8">
        <v>1</v>
      </c>
      <c r="H18" s="8">
        <v>0.03</v>
      </c>
      <c r="I18" s="9"/>
      <c r="K18" s="19">
        <f t="shared" si="1"/>
        <v>20.002500000000001</v>
      </c>
      <c r="L18" s="19">
        <f t="shared" si="2"/>
        <v>19.802475000000001</v>
      </c>
      <c r="M18" s="20">
        <f t="shared" si="3"/>
        <v>20.002500000000001</v>
      </c>
      <c r="N18" s="20">
        <f t="shared" si="4"/>
        <v>19.996499250000003</v>
      </c>
    </row>
    <row r="19" spans="1:14" ht="21.75" customHeight="1" x14ac:dyDescent="0.25">
      <c r="A19" s="5">
        <v>0.95833333333333337</v>
      </c>
      <c r="B19" s="17">
        <v>972649.7</v>
      </c>
      <c r="C19" s="16">
        <v>22.5</v>
      </c>
      <c r="D19" s="17">
        <v>279267.5</v>
      </c>
      <c r="E19" s="16">
        <v>22.5</v>
      </c>
      <c r="F19" s="18">
        <f t="shared" si="0"/>
        <v>0</v>
      </c>
      <c r="G19" s="8">
        <v>1</v>
      </c>
      <c r="H19" s="8">
        <v>0.06</v>
      </c>
      <c r="I19" s="9"/>
      <c r="K19" s="19">
        <f t="shared" si="1"/>
        <v>20.002500000000001</v>
      </c>
      <c r="L19" s="19">
        <f t="shared" si="2"/>
        <v>19.802475000000001</v>
      </c>
      <c r="M19" s="20">
        <f t="shared" si="3"/>
        <v>20.002500000000001</v>
      </c>
      <c r="N19" s="20">
        <f t="shared" si="4"/>
        <v>19.990498500000001</v>
      </c>
    </row>
    <row r="20" spans="1:14" ht="21.75" customHeight="1" x14ac:dyDescent="0.25">
      <c r="A20" s="5">
        <v>1</v>
      </c>
      <c r="B20" s="17">
        <v>972672.3</v>
      </c>
      <c r="C20" s="16">
        <v>22.600000000093129</v>
      </c>
      <c r="D20" s="17">
        <v>279290</v>
      </c>
      <c r="E20" s="16">
        <v>22.5</v>
      </c>
      <c r="F20" s="18">
        <f t="shared" si="0"/>
        <v>0.1000000000931287</v>
      </c>
      <c r="G20" s="8">
        <v>0.1</v>
      </c>
      <c r="H20" s="8">
        <v>0.08</v>
      </c>
      <c r="I20" s="9"/>
      <c r="K20" s="19">
        <f t="shared" si="1"/>
        <v>20.091400000082793</v>
      </c>
      <c r="L20" s="19">
        <f t="shared" si="2"/>
        <v>20.071308600082709</v>
      </c>
      <c r="M20" s="20">
        <f t="shared" si="3"/>
        <v>20.002500000000001</v>
      </c>
      <c r="N20" s="20">
        <f t="shared" si="4"/>
        <v>19.986498000000001</v>
      </c>
    </row>
    <row r="21" spans="1:14" ht="21.75" customHeight="1" x14ac:dyDescent="0.25">
      <c r="A21" s="5">
        <v>4.1666666666666657E-2</v>
      </c>
      <c r="B21" s="17">
        <v>972694.7</v>
      </c>
      <c r="C21" s="16">
        <v>22.399999999906871</v>
      </c>
      <c r="D21" s="17">
        <v>279312.40000000002</v>
      </c>
      <c r="E21" s="16">
        <v>22.40000000002328</v>
      </c>
      <c r="F21" s="18">
        <f t="shared" si="0"/>
        <v>-1.1640821639957721E-10</v>
      </c>
      <c r="G21" s="8">
        <v>1</v>
      </c>
      <c r="H21" s="8">
        <v>0.02</v>
      </c>
      <c r="I21" s="9"/>
      <c r="K21" s="19">
        <f t="shared" si="1"/>
        <v>19.91359999991721</v>
      </c>
      <c r="L21" s="19">
        <f t="shared" si="2"/>
        <v>19.714463999918038</v>
      </c>
      <c r="M21" s="20">
        <f t="shared" si="3"/>
        <v>19.913600000020697</v>
      </c>
      <c r="N21" s="20">
        <f t="shared" si="4"/>
        <v>19.909617280020694</v>
      </c>
    </row>
    <row r="22" spans="1:14" ht="21.75" customHeight="1" x14ac:dyDescent="0.25">
      <c r="A22" s="5">
        <v>8.3333333333333329E-2</v>
      </c>
      <c r="B22" s="17">
        <v>972717.2</v>
      </c>
      <c r="C22" s="16">
        <v>22.5</v>
      </c>
      <c r="D22" s="17">
        <v>279334.8</v>
      </c>
      <c r="E22" s="16">
        <v>22.399999999965079</v>
      </c>
      <c r="F22" s="18">
        <f t="shared" si="0"/>
        <v>0.10000000003492104</v>
      </c>
      <c r="G22" s="8">
        <v>1</v>
      </c>
      <c r="H22" s="8">
        <v>0.01</v>
      </c>
      <c r="I22" s="9"/>
      <c r="K22" s="19">
        <f t="shared" si="1"/>
        <v>20.002500000000001</v>
      </c>
      <c r="L22" s="19">
        <f t="shared" si="2"/>
        <v>19.802475000000001</v>
      </c>
      <c r="M22" s="20">
        <f t="shared" si="3"/>
        <v>19.913599999968955</v>
      </c>
      <c r="N22" s="20">
        <f t="shared" si="4"/>
        <v>19.911608639968957</v>
      </c>
    </row>
    <row r="23" spans="1:14" ht="21.75" customHeight="1" x14ac:dyDescent="0.25">
      <c r="A23" s="12">
        <v>1.125</v>
      </c>
      <c r="B23" s="17">
        <v>972739.7</v>
      </c>
      <c r="C23" s="16">
        <v>22.5</v>
      </c>
      <c r="D23" s="17">
        <v>279357.2</v>
      </c>
      <c r="E23" s="16">
        <v>22.40000000002328</v>
      </c>
      <c r="F23" s="18">
        <f t="shared" si="0"/>
        <v>9.9999999976720488E-2</v>
      </c>
      <c r="G23" s="8">
        <v>1</v>
      </c>
      <c r="H23" s="8">
        <v>0.05</v>
      </c>
      <c r="I23" s="9"/>
      <c r="K23" s="19">
        <f t="shared" si="1"/>
        <v>20.002500000000001</v>
      </c>
      <c r="L23" s="19">
        <f t="shared" si="2"/>
        <v>19.802475000000001</v>
      </c>
      <c r="M23" s="20">
        <f t="shared" si="3"/>
        <v>19.913600000020697</v>
      </c>
      <c r="N23" s="20">
        <f t="shared" si="4"/>
        <v>19.903643200020689</v>
      </c>
    </row>
    <row r="24" spans="1:14" ht="21.75" customHeight="1" x14ac:dyDescent="0.25">
      <c r="A24" s="12">
        <v>1.166666666666667</v>
      </c>
      <c r="B24" s="17">
        <v>972762.2</v>
      </c>
      <c r="C24" s="16">
        <v>22.5</v>
      </c>
      <c r="D24" s="17">
        <v>279379.59999999998</v>
      </c>
      <c r="E24" s="16">
        <v>22.399999999965079</v>
      </c>
      <c r="F24" s="18">
        <f t="shared" si="0"/>
        <v>0.10000000003492104</v>
      </c>
      <c r="G24" s="8">
        <v>0.1</v>
      </c>
      <c r="H24" s="8">
        <v>0.06</v>
      </c>
      <c r="I24" s="9"/>
      <c r="K24" s="19">
        <f t="shared" si="1"/>
        <v>20.002500000000001</v>
      </c>
      <c r="L24" s="19">
        <f t="shared" si="2"/>
        <v>19.982497500000001</v>
      </c>
      <c r="M24" s="20">
        <f t="shared" si="3"/>
        <v>19.913599999968955</v>
      </c>
      <c r="N24" s="20">
        <f t="shared" si="4"/>
        <v>19.901651839968974</v>
      </c>
    </row>
    <row r="25" spans="1:14" ht="21.75" customHeight="1" x14ac:dyDescent="0.25">
      <c r="A25" s="5">
        <v>1.208333333333333</v>
      </c>
      <c r="B25" s="17">
        <v>972784.6</v>
      </c>
      <c r="C25" s="16">
        <v>22.40000000002328</v>
      </c>
      <c r="D25" s="17">
        <v>279402</v>
      </c>
      <c r="E25" s="16">
        <v>22.40000000002328</v>
      </c>
      <c r="F25" s="18">
        <f t="shared" si="0"/>
        <v>0</v>
      </c>
      <c r="G25" s="8">
        <v>1</v>
      </c>
      <c r="H25" s="8">
        <v>7.0000000000000007E-2</v>
      </c>
      <c r="I25" s="9"/>
      <c r="K25" s="19">
        <f t="shared" si="1"/>
        <v>19.913600000020697</v>
      </c>
      <c r="L25" s="19">
        <f t="shared" si="2"/>
        <v>19.714464000020492</v>
      </c>
      <c r="M25" s="20">
        <f t="shared" si="3"/>
        <v>19.913600000020697</v>
      </c>
      <c r="N25" s="20">
        <f t="shared" si="4"/>
        <v>19.899660480020682</v>
      </c>
    </row>
    <row r="26" spans="1:14" ht="21.75" customHeight="1" x14ac:dyDescent="0.25">
      <c r="A26" s="5">
        <v>1.25</v>
      </c>
      <c r="B26" s="17">
        <v>972806.9</v>
      </c>
      <c r="C26" s="16">
        <v>22.30000000004657</v>
      </c>
      <c r="D26" s="17">
        <v>279424.09999999998</v>
      </c>
      <c r="E26" s="16">
        <v>22.09999999997672</v>
      </c>
      <c r="F26" s="18">
        <f t="shared" si="0"/>
        <v>0.20000000006984919</v>
      </c>
      <c r="G26" s="8">
        <v>1</v>
      </c>
      <c r="H26" s="8">
        <v>7.0000000000000007E-2</v>
      </c>
      <c r="I26" s="9"/>
      <c r="K26" s="19">
        <f t="shared" si="1"/>
        <v>19.8247000000414</v>
      </c>
      <c r="L26" s="19">
        <f t="shared" si="2"/>
        <v>19.626453000040986</v>
      </c>
      <c r="M26" s="20">
        <f t="shared" si="3"/>
        <v>19.646899999979304</v>
      </c>
      <c r="N26" s="20">
        <f t="shared" si="4"/>
        <v>19.633147169979317</v>
      </c>
    </row>
    <row r="27" spans="1:14" ht="17.25" customHeight="1" x14ac:dyDescent="0.25">
      <c r="A27" s="5">
        <v>1.291666666666667</v>
      </c>
      <c r="B27" s="13">
        <v>972828.5</v>
      </c>
      <c r="C27" s="16">
        <v>21.59999999997672</v>
      </c>
      <c r="D27" s="17">
        <v>279445.59999999998</v>
      </c>
      <c r="E27" s="16">
        <v>21.5</v>
      </c>
      <c r="F27" s="18">
        <f t="shared" si="0"/>
        <v>9.9999999976720488E-2</v>
      </c>
      <c r="G27" s="8">
        <v>1</v>
      </c>
      <c r="H27" s="8">
        <v>0.5</v>
      </c>
      <c r="I27" s="9"/>
      <c r="K27" s="19">
        <f t="shared" si="1"/>
        <v>19.202399999979306</v>
      </c>
      <c r="L27" s="19">
        <f t="shared" si="2"/>
        <v>19.010375999979512</v>
      </c>
      <c r="M27" s="20">
        <f t="shared" si="3"/>
        <v>19.113500000000002</v>
      </c>
      <c r="N27" s="20">
        <f t="shared" si="4"/>
        <v>19.017932500000001</v>
      </c>
    </row>
    <row r="28" spans="1:14" ht="17.25" customHeight="1" x14ac:dyDescent="0.25">
      <c r="A28" s="5">
        <v>1.333333333333333</v>
      </c>
      <c r="B28" s="7">
        <v>972850.2</v>
      </c>
      <c r="C28" s="16">
        <v>21.69999999995343</v>
      </c>
      <c r="D28" s="7">
        <v>279467.2</v>
      </c>
      <c r="E28" s="16">
        <v>21.600000000034921</v>
      </c>
      <c r="F28" s="18">
        <f t="shared" si="0"/>
        <v>9.9999999918509275E-2</v>
      </c>
      <c r="G28" s="8">
        <v>1</v>
      </c>
      <c r="H28" s="8">
        <v>0.5</v>
      </c>
      <c r="I28" s="9"/>
      <c r="K28" s="19">
        <f t="shared" si="1"/>
        <v>19.2912999999586</v>
      </c>
      <c r="L28" s="9">
        <f t="shared" si="2"/>
        <v>19.098386999959015</v>
      </c>
      <c r="M28" s="20">
        <f t="shared" si="3"/>
        <v>19.202400000031044</v>
      </c>
      <c r="N28" s="20">
        <f t="shared" si="4"/>
        <v>19.10638800003089</v>
      </c>
    </row>
    <row r="29" spans="1:14" ht="20.25" customHeight="1" x14ac:dyDescent="0.25">
      <c r="A29" s="15" t="s">
        <v>12</v>
      </c>
      <c r="B29" s="17">
        <f>SUM(B4:B28)</f>
        <v>24314575.599999994</v>
      </c>
      <c r="C29" s="16">
        <f>SUM(C5:C28)</f>
        <v>534.39999999990687</v>
      </c>
      <c r="D29" s="17">
        <f>SUM(D4:D28)</f>
        <v>6980025.4999999991</v>
      </c>
      <c r="E29" s="16">
        <f>SUM(E5:E28)</f>
        <v>532.60000000003492</v>
      </c>
      <c r="F29" s="18">
        <f>SUM(F5:F28)</f>
        <v>1.7999999998719503</v>
      </c>
      <c r="G29" s="14">
        <f>AVERAGE(G5:G28)</f>
        <v>0.4770833333333333</v>
      </c>
      <c r="H29" s="14">
        <f>AVERAGE(H5:H28)</f>
        <v>8.6250000000000007E-2</v>
      </c>
      <c r="I29" s="18"/>
      <c r="K29" s="9">
        <f t="shared" si="1"/>
        <v>475.08159999991722</v>
      </c>
      <c r="L29" s="9">
        <f t="shared" si="2"/>
        <v>472.81506486658429</v>
      </c>
      <c r="M29" s="18">
        <f>SUM(M5:M28)</f>
        <v>473.4814000000311</v>
      </c>
      <c r="N29" s="18">
        <f>SUM(N5:N28)</f>
        <v>473.07823850003086</v>
      </c>
    </row>
    <row r="30" spans="1:14" ht="14.5" customHeight="1" x14ac:dyDescent="0.3">
      <c r="C30" s="21"/>
      <c r="D30" s="22"/>
      <c r="E30" s="21"/>
      <c r="K30" s="9"/>
      <c r="L30" s="9"/>
      <c r="M30" s="18"/>
      <c r="N30" s="18"/>
    </row>
    <row r="33" spans="11:14" x14ac:dyDescent="0.25">
      <c r="K33" s="9"/>
      <c r="L33" s="9"/>
      <c r="M33" s="18"/>
      <c r="N33" s="18"/>
    </row>
    <row r="39" spans="11:14" x14ac:dyDescent="0.25">
      <c r="K39" s="9"/>
      <c r="L39" s="9"/>
      <c r="M39" s="18"/>
      <c r="N39" s="18"/>
    </row>
  </sheetData>
  <mergeCells count="3">
    <mergeCell ref="A1:F1"/>
    <mergeCell ref="G2:H2"/>
    <mergeCell ref="I2:I3"/>
  </mergeCells>
  <phoneticPr fontId="2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9"/>
  <sheetViews>
    <sheetView workbookViewId="0"/>
  </sheetViews>
  <sheetFormatPr defaultColWidth="8.25" defaultRowHeight="14" x14ac:dyDescent="0.25"/>
  <cols>
    <col min="1" max="1" width="9.9140625" style="1" customWidth="1"/>
    <col min="2" max="2" width="12.75" style="1" customWidth="1"/>
    <col min="3" max="3" width="11.9140625" style="1" customWidth="1"/>
    <col min="4" max="4" width="11.75" style="1" customWidth="1"/>
    <col min="5" max="5" width="8.83203125" style="1" customWidth="1"/>
    <col min="6" max="6" width="13.25" style="1" customWidth="1"/>
    <col min="7" max="10" width="8.25" style="1" customWidth="1"/>
    <col min="11" max="11" width="10.25" style="1" customWidth="1"/>
    <col min="12" max="12" width="10.08203125" style="1" customWidth="1"/>
    <col min="13" max="13" width="10.83203125" style="1" customWidth="1"/>
    <col min="14" max="14" width="11" style="1" customWidth="1"/>
    <col min="15" max="31" width="8.25" style="1" customWidth="1"/>
    <col min="32" max="16384" width="8.25" style="1"/>
  </cols>
  <sheetData>
    <row r="1" spans="1:14" ht="23" customHeight="1" x14ac:dyDescent="0.3">
      <c r="A1" s="23" t="s">
        <v>17</v>
      </c>
      <c r="B1" s="24"/>
      <c r="C1" s="24"/>
      <c r="D1" s="24"/>
      <c r="E1" s="24"/>
      <c r="F1" s="25"/>
    </row>
    <row r="2" spans="1:14" ht="15" customHeight="1" x14ac:dyDescent="0.3">
      <c r="A2" s="2" t="s">
        <v>1</v>
      </c>
      <c r="B2" s="2" t="s">
        <v>2</v>
      </c>
      <c r="C2" s="2"/>
      <c r="D2" s="2" t="s">
        <v>3</v>
      </c>
      <c r="E2" s="2"/>
      <c r="F2" s="2" t="s">
        <v>4</v>
      </c>
      <c r="G2" s="26" t="s">
        <v>5</v>
      </c>
      <c r="H2" s="25"/>
      <c r="I2" s="26" t="s">
        <v>6</v>
      </c>
      <c r="K2" s="3" t="s">
        <v>7</v>
      </c>
      <c r="L2" s="4"/>
      <c r="M2" s="3" t="s">
        <v>3</v>
      </c>
    </row>
    <row r="3" spans="1:14" ht="21.75" customHeight="1" x14ac:dyDescent="0.25">
      <c r="A3" s="5"/>
      <c r="B3" s="6" t="s">
        <v>8</v>
      </c>
      <c r="C3" s="6" t="s">
        <v>9</v>
      </c>
      <c r="D3" s="6" t="s">
        <v>8</v>
      </c>
      <c r="E3" s="6" t="s">
        <v>9</v>
      </c>
      <c r="F3" s="6"/>
      <c r="G3" s="15" t="s">
        <v>10</v>
      </c>
      <c r="H3" s="15" t="s">
        <v>11</v>
      </c>
      <c r="I3" s="27"/>
    </row>
    <row r="4" spans="1:14" ht="21.75" customHeight="1" x14ac:dyDescent="0.25">
      <c r="A4" s="5">
        <v>1.333333333333333</v>
      </c>
      <c r="B4" s="7">
        <v>971779.8</v>
      </c>
      <c r="C4" s="16" t="e">
        <v>#VALUE!</v>
      </c>
      <c r="D4" s="7">
        <v>278400.2</v>
      </c>
      <c r="E4" s="16" t="e">
        <v>#REF!</v>
      </c>
      <c r="F4" s="15">
        <v>0</v>
      </c>
      <c r="G4" s="8">
        <v>1</v>
      </c>
      <c r="H4" s="8">
        <v>0.5</v>
      </c>
      <c r="I4" s="9"/>
    </row>
    <row r="5" spans="1:14" ht="21.75" customHeight="1" x14ac:dyDescent="0.25">
      <c r="A5" s="5">
        <v>0.375</v>
      </c>
      <c r="B5" s="17">
        <v>971801.1</v>
      </c>
      <c r="C5" s="16">
        <v>21.299999999930151</v>
      </c>
      <c r="D5" s="17">
        <v>278421.40000000002</v>
      </c>
      <c r="E5" s="16">
        <v>21.200000000011642</v>
      </c>
      <c r="F5" s="18">
        <f t="shared" ref="F5:F28" si="0">C5-E5</f>
        <v>9.9999999918509275E-2</v>
      </c>
      <c r="G5" s="8">
        <v>1</v>
      </c>
      <c r="H5" s="8">
        <v>0.5</v>
      </c>
      <c r="I5" s="9"/>
      <c r="K5" s="19">
        <f t="shared" ref="K5:K29" si="1">C5*0.889</f>
        <v>18.935699999937903</v>
      </c>
      <c r="L5" s="19">
        <f t="shared" ref="L5:L29" si="2">K5*(1-G5*0.01)</f>
        <v>18.746342999938523</v>
      </c>
      <c r="M5" s="20">
        <f t="shared" ref="M5:M28" si="3">E5*0.889</f>
        <v>18.846800000010351</v>
      </c>
      <c r="N5" s="20">
        <f t="shared" ref="N5:N28" si="4">M5*(1-H5*0.01)</f>
        <v>18.752566000010297</v>
      </c>
    </row>
    <row r="6" spans="1:14" ht="21.75" customHeight="1" x14ac:dyDescent="0.25">
      <c r="A6" s="5">
        <v>0.41666666666666669</v>
      </c>
      <c r="B6" s="17">
        <v>971822.4</v>
      </c>
      <c r="C6" s="16">
        <v>21.30000000004657</v>
      </c>
      <c r="D6" s="17">
        <v>278442.7</v>
      </c>
      <c r="E6" s="16">
        <v>21.299999999988358</v>
      </c>
      <c r="F6" s="18">
        <f t="shared" si="0"/>
        <v>5.8211213627146208E-11</v>
      </c>
      <c r="G6" s="8">
        <v>1</v>
      </c>
      <c r="H6" s="8">
        <v>0.5</v>
      </c>
      <c r="I6" s="9"/>
      <c r="K6" s="19">
        <f t="shared" si="1"/>
        <v>18.9357000000414</v>
      </c>
      <c r="L6" s="19">
        <f t="shared" si="2"/>
        <v>18.746343000040987</v>
      </c>
      <c r="M6" s="20">
        <f t="shared" si="3"/>
        <v>18.935699999989652</v>
      </c>
      <c r="N6" s="20">
        <f t="shared" si="4"/>
        <v>18.841021499989704</v>
      </c>
    </row>
    <row r="7" spans="1:14" ht="21.75" customHeight="1" x14ac:dyDescent="0.25">
      <c r="A7" s="5">
        <v>0.45833333333333331</v>
      </c>
      <c r="B7" s="17">
        <v>971843.7</v>
      </c>
      <c r="C7" s="16">
        <v>21.299999999930151</v>
      </c>
      <c r="D7" s="17">
        <v>278464</v>
      </c>
      <c r="E7" s="16">
        <v>21.299999999988358</v>
      </c>
      <c r="F7" s="18">
        <f t="shared" si="0"/>
        <v>-5.8207660913467407E-11</v>
      </c>
      <c r="G7" s="8">
        <v>1</v>
      </c>
      <c r="H7" s="8">
        <v>0.5</v>
      </c>
      <c r="I7" s="9"/>
      <c r="K7" s="19">
        <f t="shared" si="1"/>
        <v>18.935699999937903</v>
      </c>
      <c r="L7" s="19">
        <f t="shared" si="2"/>
        <v>18.746342999938523</v>
      </c>
      <c r="M7" s="20">
        <f t="shared" si="3"/>
        <v>18.935699999989652</v>
      </c>
      <c r="N7" s="20">
        <f t="shared" si="4"/>
        <v>18.841021499989704</v>
      </c>
    </row>
    <row r="8" spans="1:14" ht="21.75" customHeight="1" x14ac:dyDescent="0.25">
      <c r="A8" s="5">
        <v>0.5</v>
      </c>
      <c r="B8" s="17">
        <v>971865.1</v>
      </c>
      <c r="C8" s="16">
        <v>21.40000000002328</v>
      </c>
      <c r="D8" s="17">
        <v>278485.3</v>
      </c>
      <c r="E8" s="16">
        <v>21.299999999988358</v>
      </c>
      <c r="F8" s="18">
        <f t="shared" si="0"/>
        <v>0.10000000003492104</v>
      </c>
      <c r="G8" s="8">
        <v>1</v>
      </c>
      <c r="H8" s="8">
        <v>0.5</v>
      </c>
      <c r="I8" s="9"/>
      <c r="K8" s="19">
        <f t="shared" si="1"/>
        <v>19.024600000020694</v>
      </c>
      <c r="L8" s="19">
        <f t="shared" si="2"/>
        <v>18.834354000020486</v>
      </c>
      <c r="M8" s="20">
        <f t="shared" si="3"/>
        <v>18.935699999989652</v>
      </c>
      <c r="N8" s="20">
        <f t="shared" si="4"/>
        <v>18.841021499989704</v>
      </c>
    </row>
    <row r="9" spans="1:14" ht="21.75" customHeight="1" x14ac:dyDescent="0.25">
      <c r="A9" s="5">
        <v>0.54166666666666663</v>
      </c>
      <c r="B9" s="17">
        <v>971887.4</v>
      </c>
      <c r="C9" s="16">
        <v>22.30000000004657</v>
      </c>
      <c r="D9" s="17">
        <v>278507.5</v>
      </c>
      <c r="E9" s="16">
        <v>22.200000000011642</v>
      </c>
      <c r="F9" s="18">
        <f t="shared" si="0"/>
        <v>0.10000000003492815</v>
      </c>
      <c r="G9" s="8">
        <v>1</v>
      </c>
      <c r="H9" s="8">
        <v>0.5</v>
      </c>
      <c r="I9" s="10"/>
      <c r="K9" s="19">
        <f t="shared" si="1"/>
        <v>19.8247000000414</v>
      </c>
      <c r="L9" s="19">
        <f t="shared" si="2"/>
        <v>19.626453000040986</v>
      </c>
      <c r="M9" s="20">
        <f t="shared" si="3"/>
        <v>19.73580000001035</v>
      </c>
      <c r="N9" s="20">
        <f t="shared" si="4"/>
        <v>19.6371210000103</v>
      </c>
    </row>
    <row r="10" spans="1:14" ht="21.75" customHeight="1" x14ac:dyDescent="0.25">
      <c r="A10" s="5">
        <v>0.58333333333333337</v>
      </c>
      <c r="B10" s="17">
        <v>971909.7</v>
      </c>
      <c r="C10" s="16">
        <v>22.299999999930151</v>
      </c>
      <c r="D10" s="17">
        <v>278529.8</v>
      </c>
      <c r="E10" s="16">
        <v>22.299999999988358</v>
      </c>
      <c r="F10" s="18">
        <f t="shared" si="0"/>
        <v>-5.8207660913467407E-11</v>
      </c>
      <c r="G10" s="8">
        <v>1</v>
      </c>
      <c r="H10" s="8">
        <v>0.5</v>
      </c>
      <c r="I10" s="11"/>
      <c r="K10" s="19">
        <f t="shared" si="1"/>
        <v>19.824699999937906</v>
      </c>
      <c r="L10" s="19">
        <f t="shared" si="2"/>
        <v>19.626452999938525</v>
      </c>
      <c r="M10" s="20">
        <f t="shared" si="3"/>
        <v>19.824699999989651</v>
      </c>
      <c r="N10" s="20">
        <f t="shared" si="4"/>
        <v>19.725576499989703</v>
      </c>
    </row>
    <row r="11" spans="1:14" ht="21.75" customHeight="1" x14ac:dyDescent="0.25">
      <c r="A11" s="5">
        <v>0.625</v>
      </c>
      <c r="B11" s="17">
        <v>971932</v>
      </c>
      <c r="C11" s="16">
        <v>22.30000000004657</v>
      </c>
      <c r="D11" s="17">
        <v>278552.09999999998</v>
      </c>
      <c r="E11" s="16">
        <v>22.299999999988358</v>
      </c>
      <c r="F11" s="18">
        <f t="shared" si="0"/>
        <v>5.8211213627146208E-11</v>
      </c>
      <c r="G11" s="8">
        <v>1</v>
      </c>
      <c r="H11" s="8">
        <v>0.5</v>
      </c>
      <c r="I11" s="11"/>
      <c r="K11" s="19">
        <f t="shared" si="1"/>
        <v>19.8247000000414</v>
      </c>
      <c r="L11" s="19">
        <f t="shared" si="2"/>
        <v>19.626453000040986</v>
      </c>
      <c r="M11" s="20">
        <f t="shared" si="3"/>
        <v>19.824699999989651</v>
      </c>
      <c r="N11" s="20">
        <f t="shared" si="4"/>
        <v>19.725576499989703</v>
      </c>
    </row>
    <row r="12" spans="1:14" ht="21.75" customHeight="1" x14ac:dyDescent="0.25">
      <c r="A12" s="5">
        <v>0.66666666666666663</v>
      </c>
      <c r="B12" s="17">
        <v>971954.4</v>
      </c>
      <c r="C12" s="16">
        <v>22.40000000002328</v>
      </c>
      <c r="D12" s="17">
        <v>278574.40000000002</v>
      </c>
      <c r="E12" s="16">
        <v>22.30000000004657</v>
      </c>
      <c r="F12" s="18">
        <f t="shared" si="0"/>
        <v>9.999999997670983E-2</v>
      </c>
      <c r="G12" s="8">
        <v>1</v>
      </c>
      <c r="H12" s="8">
        <v>0.5</v>
      </c>
      <c r="I12" s="11"/>
      <c r="K12" s="19">
        <f t="shared" si="1"/>
        <v>19.913600000020697</v>
      </c>
      <c r="L12" s="19">
        <f t="shared" si="2"/>
        <v>19.714464000020492</v>
      </c>
      <c r="M12" s="20">
        <f t="shared" si="3"/>
        <v>19.8247000000414</v>
      </c>
      <c r="N12" s="20">
        <f t="shared" si="4"/>
        <v>19.725576500041193</v>
      </c>
    </row>
    <row r="13" spans="1:14" ht="21.75" customHeight="1" x14ac:dyDescent="0.25">
      <c r="A13" s="5">
        <v>0.70833333333333337</v>
      </c>
      <c r="B13" s="17">
        <v>971976.6</v>
      </c>
      <c r="C13" s="16">
        <v>22.19999999995343</v>
      </c>
      <c r="D13" s="17">
        <v>278596.5</v>
      </c>
      <c r="E13" s="16">
        <v>22.09999999997672</v>
      </c>
      <c r="F13" s="18">
        <f t="shared" si="0"/>
        <v>9.999999997670983E-2</v>
      </c>
      <c r="G13" s="8">
        <v>1</v>
      </c>
      <c r="H13" s="8">
        <v>0.5</v>
      </c>
      <c r="I13" s="9"/>
      <c r="K13" s="19">
        <f t="shared" si="1"/>
        <v>19.735799999958601</v>
      </c>
      <c r="L13" s="19">
        <f t="shared" si="2"/>
        <v>19.538441999959016</v>
      </c>
      <c r="M13" s="20">
        <f t="shared" si="3"/>
        <v>19.646899999979304</v>
      </c>
      <c r="N13" s="20">
        <f t="shared" si="4"/>
        <v>19.548665499979407</v>
      </c>
    </row>
    <row r="14" spans="1:14" ht="21.75" customHeight="1" x14ac:dyDescent="0.25">
      <c r="A14" s="5">
        <v>0.75</v>
      </c>
      <c r="B14" s="17">
        <v>971998.8</v>
      </c>
      <c r="C14" s="16">
        <v>22.200000000069849</v>
      </c>
      <c r="D14" s="17">
        <v>278618.7</v>
      </c>
      <c r="E14" s="16">
        <v>22.200000000011642</v>
      </c>
      <c r="F14" s="18">
        <f t="shared" si="0"/>
        <v>5.8207660913467407E-11</v>
      </c>
      <c r="G14" s="8">
        <v>1</v>
      </c>
      <c r="H14" s="8">
        <v>0.5</v>
      </c>
      <c r="I14" s="9"/>
      <c r="K14" s="19">
        <f t="shared" si="1"/>
        <v>19.735800000062095</v>
      </c>
      <c r="L14" s="19">
        <f t="shared" si="2"/>
        <v>19.538442000061476</v>
      </c>
      <c r="M14" s="20">
        <f t="shared" si="3"/>
        <v>19.73580000001035</v>
      </c>
      <c r="N14" s="20">
        <f t="shared" si="4"/>
        <v>19.6371210000103</v>
      </c>
    </row>
    <row r="15" spans="1:14" ht="21.75" customHeight="1" x14ac:dyDescent="0.25">
      <c r="A15" s="5">
        <v>0.79166666666666663</v>
      </c>
      <c r="B15" s="17">
        <v>972021</v>
      </c>
      <c r="C15" s="16">
        <v>22.19999999995343</v>
      </c>
      <c r="D15" s="17">
        <v>278640.8</v>
      </c>
      <c r="E15" s="16">
        <v>22.09999999997672</v>
      </c>
      <c r="F15" s="18">
        <f t="shared" si="0"/>
        <v>9.999999997670983E-2</v>
      </c>
      <c r="G15" s="8">
        <v>1</v>
      </c>
      <c r="H15" s="8">
        <v>0.5</v>
      </c>
      <c r="I15" s="9"/>
      <c r="K15" s="19">
        <f t="shared" si="1"/>
        <v>19.735799999958601</v>
      </c>
      <c r="L15" s="19">
        <f t="shared" si="2"/>
        <v>19.538441999959016</v>
      </c>
      <c r="M15" s="20">
        <f t="shared" si="3"/>
        <v>19.646899999979304</v>
      </c>
      <c r="N15" s="20">
        <f t="shared" si="4"/>
        <v>19.548665499979407</v>
      </c>
    </row>
    <row r="16" spans="1:14" ht="21.75" customHeight="1" x14ac:dyDescent="0.25">
      <c r="A16" s="5">
        <v>0.83333333333333337</v>
      </c>
      <c r="B16" s="17">
        <v>972043.3</v>
      </c>
      <c r="C16" s="16">
        <v>22.30000000004657</v>
      </c>
      <c r="D16" s="17">
        <v>278663</v>
      </c>
      <c r="E16" s="16">
        <v>22.200000000011642</v>
      </c>
      <c r="F16" s="18">
        <f t="shared" si="0"/>
        <v>0.10000000003492815</v>
      </c>
      <c r="G16" s="8">
        <v>1</v>
      </c>
      <c r="H16" s="8">
        <v>0.5</v>
      </c>
      <c r="I16" s="9"/>
      <c r="K16" s="19">
        <f t="shared" si="1"/>
        <v>19.8247000000414</v>
      </c>
      <c r="L16" s="19">
        <f t="shared" si="2"/>
        <v>19.626453000040986</v>
      </c>
      <c r="M16" s="20">
        <f t="shared" si="3"/>
        <v>19.73580000001035</v>
      </c>
      <c r="N16" s="20">
        <f t="shared" si="4"/>
        <v>19.6371210000103</v>
      </c>
    </row>
    <row r="17" spans="1:14" ht="21.75" customHeight="1" x14ac:dyDescent="0.25">
      <c r="A17" s="5">
        <v>0.875</v>
      </c>
      <c r="B17" s="7">
        <v>972065.8</v>
      </c>
      <c r="C17" s="16">
        <v>22.5</v>
      </c>
      <c r="D17" s="17">
        <v>278685.40000000002</v>
      </c>
      <c r="E17" s="16">
        <v>22.40000000002328</v>
      </c>
      <c r="F17" s="18">
        <f t="shared" si="0"/>
        <v>9.9999999976720488E-2</v>
      </c>
      <c r="G17" s="8">
        <v>1</v>
      </c>
      <c r="H17" s="8">
        <v>0.5</v>
      </c>
      <c r="I17" s="9"/>
      <c r="K17" s="19">
        <f t="shared" si="1"/>
        <v>20.002500000000001</v>
      </c>
      <c r="L17" s="19">
        <f t="shared" si="2"/>
        <v>19.802475000000001</v>
      </c>
      <c r="M17" s="20">
        <f t="shared" si="3"/>
        <v>19.913600000020697</v>
      </c>
      <c r="N17" s="20">
        <f t="shared" si="4"/>
        <v>19.814032000020593</v>
      </c>
    </row>
    <row r="18" spans="1:14" ht="21.75" customHeight="1" x14ac:dyDescent="0.25">
      <c r="A18" s="5">
        <v>0.91666666666666663</v>
      </c>
      <c r="B18" s="17">
        <v>972088.3</v>
      </c>
      <c r="C18" s="16">
        <v>22.5</v>
      </c>
      <c r="D18" s="17">
        <v>278707.90000000002</v>
      </c>
      <c r="E18" s="16">
        <v>22.5</v>
      </c>
      <c r="F18" s="18">
        <f t="shared" si="0"/>
        <v>0</v>
      </c>
      <c r="G18" s="8">
        <v>1</v>
      </c>
      <c r="H18" s="8">
        <v>0.5</v>
      </c>
      <c r="I18" s="9"/>
      <c r="K18" s="19">
        <f t="shared" si="1"/>
        <v>20.002500000000001</v>
      </c>
      <c r="L18" s="19">
        <f t="shared" si="2"/>
        <v>19.802475000000001</v>
      </c>
      <c r="M18" s="20">
        <f t="shared" si="3"/>
        <v>20.002500000000001</v>
      </c>
      <c r="N18" s="20">
        <f t="shared" si="4"/>
        <v>19.902487499999999</v>
      </c>
    </row>
    <row r="19" spans="1:14" ht="21.75" customHeight="1" x14ac:dyDescent="0.25">
      <c r="A19" s="5">
        <v>0.95833333333333337</v>
      </c>
      <c r="B19" s="17">
        <v>972110.8</v>
      </c>
      <c r="C19" s="16">
        <v>22.5</v>
      </c>
      <c r="D19" s="17">
        <v>278730.3</v>
      </c>
      <c r="E19" s="16">
        <v>22.399999999965079</v>
      </c>
      <c r="F19" s="18">
        <f t="shared" si="0"/>
        <v>0.10000000003492104</v>
      </c>
      <c r="G19" s="8">
        <v>1</v>
      </c>
      <c r="H19" s="8">
        <v>0.5</v>
      </c>
      <c r="I19" s="9"/>
      <c r="K19" s="19">
        <f t="shared" si="1"/>
        <v>20.002500000000001</v>
      </c>
      <c r="L19" s="19">
        <f t="shared" si="2"/>
        <v>19.802475000000001</v>
      </c>
      <c r="M19" s="20">
        <f t="shared" si="3"/>
        <v>19.913599999968955</v>
      </c>
      <c r="N19" s="20">
        <f t="shared" si="4"/>
        <v>19.81403199996911</v>
      </c>
    </row>
    <row r="20" spans="1:14" ht="21.75" customHeight="1" x14ac:dyDescent="0.25">
      <c r="A20" s="5">
        <v>1</v>
      </c>
      <c r="B20" s="17">
        <v>972133.4</v>
      </c>
      <c r="C20" s="16">
        <v>22.59999999997672</v>
      </c>
      <c r="D20" s="17">
        <v>278752.8</v>
      </c>
      <c r="E20" s="16">
        <v>22.5</v>
      </c>
      <c r="F20" s="18">
        <f t="shared" si="0"/>
        <v>9.9999999976720488E-2</v>
      </c>
      <c r="G20" s="8">
        <v>1</v>
      </c>
      <c r="H20" s="8">
        <v>0.5</v>
      </c>
      <c r="I20" s="9"/>
      <c r="K20" s="19">
        <f t="shared" si="1"/>
        <v>20.091399999979306</v>
      </c>
      <c r="L20" s="19">
        <f t="shared" si="2"/>
        <v>19.890485999979511</v>
      </c>
      <c r="M20" s="20">
        <f t="shared" si="3"/>
        <v>20.002500000000001</v>
      </c>
      <c r="N20" s="20">
        <f t="shared" si="4"/>
        <v>19.902487499999999</v>
      </c>
    </row>
    <row r="21" spans="1:14" ht="21.75" customHeight="1" x14ac:dyDescent="0.25">
      <c r="A21" s="5">
        <v>4.1666666666666657E-2</v>
      </c>
      <c r="B21" s="17">
        <v>972156.3</v>
      </c>
      <c r="C21" s="16">
        <v>22.90000000002328</v>
      </c>
      <c r="D21" s="17">
        <v>278775.7</v>
      </c>
      <c r="E21" s="16">
        <v>22.90000000002328</v>
      </c>
      <c r="F21" s="18">
        <f t="shared" si="0"/>
        <v>0</v>
      </c>
      <c r="G21" s="8">
        <v>1</v>
      </c>
      <c r="H21" s="8">
        <v>0.5</v>
      </c>
      <c r="I21" s="9"/>
      <c r="K21" s="19">
        <f t="shared" si="1"/>
        <v>20.358100000020695</v>
      </c>
      <c r="L21" s="19">
        <f t="shared" si="2"/>
        <v>20.154519000020489</v>
      </c>
      <c r="M21" s="20">
        <f t="shared" si="3"/>
        <v>20.358100000020695</v>
      </c>
      <c r="N21" s="20">
        <f t="shared" si="4"/>
        <v>20.256309500020592</v>
      </c>
    </row>
    <row r="22" spans="1:14" ht="21.75" customHeight="1" x14ac:dyDescent="0.25">
      <c r="A22" s="5">
        <v>8.3333333333333329E-2</v>
      </c>
      <c r="B22" s="17">
        <v>972179.3</v>
      </c>
      <c r="C22" s="16">
        <v>23</v>
      </c>
      <c r="D22" s="17">
        <v>278798.59999999998</v>
      </c>
      <c r="E22" s="16">
        <v>22.899999999965079</v>
      </c>
      <c r="F22" s="18">
        <f t="shared" si="0"/>
        <v>0.10000000003492104</v>
      </c>
      <c r="G22" s="8">
        <v>1</v>
      </c>
      <c r="H22" s="8">
        <v>0.5</v>
      </c>
      <c r="I22" s="9"/>
      <c r="K22" s="19">
        <f t="shared" si="1"/>
        <v>20.446999999999999</v>
      </c>
      <c r="L22" s="19">
        <f t="shared" si="2"/>
        <v>20.242529999999999</v>
      </c>
      <c r="M22" s="20">
        <f t="shared" si="3"/>
        <v>20.358099999968957</v>
      </c>
      <c r="N22" s="20">
        <f t="shared" si="4"/>
        <v>20.256309499969113</v>
      </c>
    </row>
    <row r="23" spans="1:14" ht="21.75" customHeight="1" x14ac:dyDescent="0.25">
      <c r="A23" s="12">
        <v>1.125</v>
      </c>
      <c r="B23" s="17">
        <v>972202.2</v>
      </c>
      <c r="C23" s="16">
        <v>22.899999999906871</v>
      </c>
      <c r="D23" s="17">
        <v>278821.5</v>
      </c>
      <c r="E23" s="16">
        <v>22.90000000002328</v>
      </c>
      <c r="F23" s="18">
        <f t="shared" si="0"/>
        <v>-1.1640821639957721E-10</v>
      </c>
      <c r="G23" s="8">
        <v>1</v>
      </c>
      <c r="H23" s="8">
        <v>0.5</v>
      </c>
      <c r="I23" s="9"/>
      <c r="K23" s="19">
        <f t="shared" si="1"/>
        <v>20.358099999917208</v>
      </c>
      <c r="L23" s="19">
        <f t="shared" si="2"/>
        <v>20.154518999918036</v>
      </c>
      <c r="M23" s="20">
        <f t="shared" si="3"/>
        <v>20.358100000020695</v>
      </c>
      <c r="N23" s="20">
        <f t="shared" si="4"/>
        <v>20.256309500020592</v>
      </c>
    </row>
    <row r="24" spans="1:14" ht="21.75" customHeight="1" x14ac:dyDescent="0.25">
      <c r="A24" s="12">
        <v>1.166666666666667</v>
      </c>
      <c r="B24" s="17">
        <v>972225.2</v>
      </c>
      <c r="C24" s="16">
        <v>23</v>
      </c>
      <c r="D24" s="17">
        <v>278844.40000000002</v>
      </c>
      <c r="E24" s="16">
        <v>22.90000000002328</v>
      </c>
      <c r="F24" s="18">
        <f t="shared" si="0"/>
        <v>9.9999999976720488E-2</v>
      </c>
      <c r="G24" s="8">
        <v>1</v>
      </c>
      <c r="H24" s="8">
        <v>0.5</v>
      </c>
      <c r="I24" s="9"/>
      <c r="K24" s="19">
        <f t="shared" si="1"/>
        <v>20.446999999999999</v>
      </c>
      <c r="L24" s="19">
        <f t="shared" si="2"/>
        <v>20.242529999999999</v>
      </c>
      <c r="M24" s="20">
        <f t="shared" si="3"/>
        <v>20.358100000020695</v>
      </c>
      <c r="N24" s="20">
        <f t="shared" si="4"/>
        <v>20.256309500020592</v>
      </c>
    </row>
    <row r="25" spans="1:14" ht="21.75" customHeight="1" x14ac:dyDescent="0.25">
      <c r="A25" s="5">
        <v>1.208333333333333</v>
      </c>
      <c r="B25" s="17">
        <v>972247.8</v>
      </c>
      <c r="C25" s="16">
        <v>22.600000000093129</v>
      </c>
      <c r="D25" s="17">
        <v>278866.90000000002</v>
      </c>
      <c r="E25" s="16">
        <v>22.5</v>
      </c>
      <c r="F25" s="18">
        <f t="shared" si="0"/>
        <v>0.1000000000931287</v>
      </c>
      <c r="G25" s="8">
        <v>1</v>
      </c>
      <c r="H25" s="8">
        <v>0.5</v>
      </c>
      <c r="I25" s="9"/>
      <c r="K25" s="19">
        <f t="shared" si="1"/>
        <v>20.091400000082793</v>
      </c>
      <c r="L25" s="19">
        <f t="shared" si="2"/>
        <v>19.890486000081964</v>
      </c>
      <c r="M25" s="20">
        <f t="shared" si="3"/>
        <v>20.002500000000001</v>
      </c>
      <c r="N25" s="20">
        <f t="shared" si="4"/>
        <v>19.902487499999999</v>
      </c>
    </row>
    <row r="26" spans="1:14" ht="21.75" customHeight="1" x14ac:dyDescent="0.25">
      <c r="A26" s="5">
        <v>1.25</v>
      </c>
      <c r="B26" s="17">
        <v>972270.5</v>
      </c>
      <c r="C26" s="16">
        <v>22.69999999995343</v>
      </c>
      <c r="D26" s="17">
        <v>278889.5</v>
      </c>
      <c r="E26" s="16">
        <v>22.59999999997672</v>
      </c>
      <c r="F26" s="18">
        <f t="shared" si="0"/>
        <v>9.999999997670983E-2</v>
      </c>
      <c r="G26" s="8">
        <v>1</v>
      </c>
      <c r="H26" s="8">
        <v>0.5</v>
      </c>
      <c r="I26" s="9"/>
      <c r="K26" s="19">
        <f t="shared" si="1"/>
        <v>20.180299999958599</v>
      </c>
      <c r="L26" s="19">
        <f t="shared" si="2"/>
        <v>19.978496999959013</v>
      </c>
      <c r="M26" s="20">
        <f t="shared" si="3"/>
        <v>20.091399999979306</v>
      </c>
      <c r="N26" s="20">
        <f t="shared" si="4"/>
        <v>19.99094299997941</v>
      </c>
    </row>
    <row r="27" spans="1:14" ht="17.25" customHeight="1" x14ac:dyDescent="0.25">
      <c r="A27" s="5">
        <v>1.291666666666667</v>
      </c>
      <c r="B27" s="13">
        <v>972293.1</v>
      </c>
      <c r="C27" s="16">
        <v>22.59999999997672</v>
      </c>
      <c r="D27" s="17">
        <v>278912</v>
      </c>
      <c r="E27" s="16">
        <v>22.5</v>
      </c>
      <c r="F27" s="18">
        <f t="shared" si="0"/>
        <v>9.9999999976720488E-2</v>
      </c>
      <c r="G27" s="8">
        <v>1</v>
      </c>
      <c r="H27" s="8">
        <v>0.5</v>
      </c>
      <c r="I27" s="9"/>
      <c r="K27" s="19">
        <f t="shared" si="1"/>
        <v>20.091399999979306</v>
      </c>
      <c r="L27" s="19">
        <f t="shared" si="2"/>
        <v>19.890485999979511</v>
      </c>
      <c r="M27" s="20">
        <f t="shared" si="3"/>
        <v>20.002500000000001</v>
      </c>
      <c r="N27" s="20">
        <f t="shared" si="4"/>
        <v>19.902487499999999</v>
      </c>
    </row>
    <row r="28" spans="1:14" ht="17.25" customHeight="1" x14ac:dyDescent="0.25">
      <c r="A28" s="5">
        <v>1.333333333333333</v>
      </c>
      <c r="B28" s="7">
        <v>972315.8</v>
      </c>
      <c r="C28" s="16">
        <v>22.700000000069849</v>
      </c>
      <c r="D28" s="7">
        <v>278934.59999999998</v>
      </c>
      <c r="E28" s="16">
        <v>22.59999999997672</v>
      </c>
      <c r="F28" s="18">
        <f t="shared" si="0"/>
        <v>0.1000000000931287</v>
      </c>
      <c r="G28" s="8">
        <v>1</v>
      </c>
      <c r="H28" s="8">
        <v>0.5</v>
      </c>
      <c r="I28" s="9"/>
      <c r="K28" s="19">
        <f t="shared" si="1"/>
        <v>20.180300000062097</v>
      </c>
      <c r="L28" s="9">
        <f t="shared" si="2"/>
        <v>19.978497000061477</v>
      </c>
      <c r="M28" s="20">
        <f t="shared" si="3"/>
        <v>20.091399999979306</v>
      </c>
      <c r="N28" s="20">
        <f t="shared" si="4"/>
        <v>19.99094299997941</v>
      </c>
    </row>
    <row r="29" spans="1:14" ht="20.25" customHeight="1" x14ac:dyDescent="0.25">
      <c r="A29" s="15" t="s">
        <v>12</v>
      </c>
      <c r="B29" s="17">
        <f>SUM(B4:B28)</f>
        <v>24301123.800000004</v>
      </c>
      <c r="C29" s="16">
        <f>SUM(C5:C28)</f>
        <v>536</v>
      </c>
      <c r="D29" s="17">
        <f>SUM(D4:D28)</f>
        <v>6966616</v>
      </c>
      <c r="E29" s="16">
        <f>SUM(E5:E28)</f>
        <v>534.39999999996508</v>
      </c>
      <c r="F29" s="18">
        <f>SUM(F5:F28)</f>
        <v>1.6000000000349139</v>
      </c>
      <c r="G29" s="14">
        <f>AVERAGE(G5:G28)</f>
        <v>1</v>
      </c>
      <c r="H29" s="14">
        <f>AVERAGE(H5:H28)</f>
        <v>0.5</v>
      </c>
      <c r="I29" s="18"/>
      <c r="K29" s="9">
        <f t="shared" si="1"/>
        <v>476.50400000000002</v>
      </c>
      <c r="L29" s="9">
        <f t="shared" si="2"/>
        <v>471.73896000000002</v>
      </c>
      <c r="M29" s="18">
        <f>SUM(M5:M28)</f>
        <v>475.08159999996889</v>
      </c>
      <c r="N29" s="18">
        <f>SUM(N5:N28)</f>
        <v>472.70619199996929</v>
      </c>
    </row>
    <row r="30" spans="1:14" ht="14.5" customHeight="1" x14ac:dyDescent="0.3">
      <c r="C30" s="21"/>
      <c r="D30" s="22"/>
      <c r="E30" s="21"/>
      <c r="K30" s="9"/>
      <c r="L30" s="9"/>
      <c r="M30" s="18"/>
      <c r="N30" s="18"/>
    </row>
    <row r="33" spans="11:14" x14ac:dyDescent="0.25">
      <c r="K33" s="9"/>
      <c r="L33" s="9"/>
      <c r="M33" s="18"/>
      <c r="N33" s="18"/>
    </row>
    <row r="39" spans="11:14" x14ac:dyDescent="0.25">
      <c r="K39" s="9"/>
      <c r="L39" s="9"/>
      <c r="M39" s="18"/>
      <c r="N39" s="18"/>
    </row>
  </sheetData>
  <mergeCells count="3">
    <mergeCell ref="A1:F1"/>
    <mergeCell ref="G2:H2"/>
    <mergeCell ref="I2:I3"/>
  </mergeCells>
  <phoneticPr fontId="2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9"/>
  <sheetViews>
    <sheetView workbookViewId="0"/>
  </sheetViews>
  <sheetFormatPr defaultColWidth="8.25" defaultRowHeight="14" x14ac:dyDescent="0.25"/>
  <cols>
    <col min="1" max="1" width="9.9140625" style="1" customWidth="1"/>
    <col min="2" max="2" width="12.75" style="1" customWidth="1"/>
    <col min="3" max="3" width="11.9140625" style="1" customWidth="1"/>
    <col min="4" max="4" width="11.75" style="1" customWidth="1"/>
    <col min="5" max="5" width="8.83203125" style="1" customWidth="1"/>
    <col min="6" max="6" width="13.25" style="1" customWidth="1"/>
    <col min="7" max="10" width="8.25" style="1" customWidth="1"/>
    <col min="11" max="11" width="10.25" style="1" customWidth="1"/>
    <col min="12" max="12" width="10.08203125" style="1" customWidth="1"/>
    <col min="13" max="13" width="10.83203125" style="1" customWidth="1"/>
    <col min="14" max="14" width="11" style="1" customWidth="1"/>
    <col min="15" max="31" width="8.25" style="1" customWidth="1"/>
    <col min="32" max="16384" width="8.25" style="1"/>
  </cols>
  <sheetData>
    <row r="1" spans="1:14" ht="23" customHeight="1" x14ac:dyDescent="0.3">
      <c r="A1" s="23" t="s">
        <v>18</v>
      </c>
      <c r="B1" s="24"/>
      <c r="C1" s="24"/>
      <c r="D1" s="24"/>
      <c r="E1" s="24"/>
      <c r="F1" s="25"/>
    </row>
    <row r="2" spans="1:14" ht="15" customHeight="1" x14ac:dyDescent="0.3">
      <c r="A2" s="2" t="s">
        <v>1</v>
      </c>
      <c r="B2" s="2" t="s">
        <v>2</v>
      </c>
      <c r="C2" s="2"/>
      <c r="D2" s="2" t="s">
        <v>3</v>
      </c>
      <c r="E2" s="2"/>
      <c r="F2" s="2" t="s">
        <v>4</v>
      </c>
      <c r="G2" s="26" t="s">
        <v>5</v>
      </c>
      <c r="H2" s="25"/>
      <c r="I2" s="26" t="s">
        <v>6</v>
      </c>
      <c r="K2" s="3" t="s">
        <v>7</v>
      </c>
      <c r="L2" s="4"/>
      <c r="M2" s="3" t="s">
        <v>3</v>
      </c>
    </row>
    <row r="3" spans="1:14" ht="21.75" customHeight="1" x14ac:dyDescent="0.25">
      <c r="A3" s="5"/>
      <c r="B3" s="6" t="s">
        <v>8</v>
      </c>
      <c r="C3" s="6" t="s">
        <v>9</v>
      </c>
      <c r="D3" s="6" t="s">
        <v>8</v>
      </c>
      <c r="E3" s="6" t="s">
        <v>9</v>
      </c>
      <c r="F3" s="6"/>
      <c r="G3" s="15" t="s">
        <v>10</v>
      </c>
      <c r="H3" s="15" t="s">
        <v>11</v>
      </c>
      <c r="I3" s="27"/>
    </row>
    <row r="4" spans="1:14" ht="21.75" customHeight="1" x14ac:dyDescent="0.25">
      <c r="A4" s="5">
        <v>1.333333333333333</v>
      </c>
      <c r="B4" s="7">
        <v>971244.9</v>
      </c>
      <c r="C4" s="16" t="e">
        <v>#VALUE!</v>
      </c>
      <c r="D4" s="7">
        <v>277866.59999999998</v>
      </c>
      <c r="E4" s="16" t="e">
        <v>#REF!</v>
      </c>
      <c r="F4" s="15">
        <v>0</v>
      </c>
      <c r="G4" s="8">
        <v>1</v>
      </c>
      <c r="H4" s="8">
        <v>0.5</v>
      </c>
      <c r="I4" s="9"/>
    </row>
    <row r="5" spans="1:14" ht="21.75" customHeight="1" x14ac:dyDescent="0.25">
      <c r="A5" s="5">
        <v>0.375</v>
      </c>
      <c r="B5" s="17">
        <v>971267.1</v>
      </c>
      <c r="C5" s="16">
        <v>22.19999999995343</v>
      </c>
      <c r="D5" s="17">
        <v>277888.8</v>
      </c>
      <c r="E5" s="16">
        <v>22.200000000011642</v>
      </c>
      <c r="F5" s="18">
        <f t="shared" ref="F5:F28" si="0">C5-E5</f>
        <v>-5.8211213627146208E-11</v>
      </c>
      <c r="G5" s="8">
        <v>1</v>
      </c>
      <c r="H5" s="8">
        <v>0.5</v>
      </c>
      <c r="I5" s="9"/>
      <c r="K5" s="19">
        <f t="shared" ref="K5:K29" si="1">C5*0.889</f>
        <v>19.735799999958601</v>
      </c>
      <c r="L5" s="19">
        <f t="shared" ref="L5:L29" si="2">K5*(1-G5*0.01)</f>
        <v>19.538441999959016</v>
      </c>
      <c r="M5" s="20">
        <f t="shared" ref="M5:M28" si="3">E5*0.889</f>
        <v>19.73580000001035</v>
      </c>
      <c r="N5" s="20">
        <f t="shared" ref="N5:N28" si="4">M5*(1-H5*0.01)</f>
        <v>19.6371210000103</v>
      </c>
    </row>
    <row r="6" spans="1:14" ht="21.75" customHeight="1" x14ac:dyDescent="0.25">
      <c r="A6" s="5">
        <v>0.41666666666666669</v>
      </c>
      <c r="B6" s="17">
        <v>971289.4</v>
      </c>
      <c r="C6" s="16">
        <v>22.30000000004657</v>
      </c>
      <c r="D6" s="17">
        <v>277911</v>
      </c>
      <c r="E6" s="16">
        <v>22.200000000011642</v>
      </c>
      <c r="F6" s="18">
        <f t="shared" si="0"/>
        <v>0.10000000003492815</v>
      </c>
      <c r="G6" s="8">
        <v>1</v>
      </c>
      <c r="H6" s="8">
        <v>0.5</v>
      </c>
      <c r="I6" s="9"/>
      <c r="K6" s="19">
        <f t="shared" si="1"/>
        <v>19.8247000000414</v>
      </c>
      <c r="L6" s="19">
        <f t="shared" si="2"/>
        <v>19.626453000040986</v>
      </c>
      <c r="M6" s="20">
        <f t="shared" si="3"/>
        <v>19.73580000001035</v>
      </c>
      <c r="N6" s="20">
        <f t="shared" si="4"/>
        <v>19.6371210000103</v>
      </c>
    </row>
    <row r="7" spans="1:14" ht="21.75" customHeight="1" x14ac:dyDescent="0.25">
      <c r="A7" s="5">
        <v>0.45833333333333331</v>
      </c>
      <c r="B7" s="17">
        <v>971311.6</v>
      </c>
      <c r="C7" s="16">
        <v>22.19999999995343</v>
      </c>
      <c r="D7" s="17">
        <v>277933.2</v>
      </c>
      <c r="E7" s="16">
        <v>22.200000000011642</v>
      </c>
      <c r="F7" s="18">
        <f t="shared" si="0"/>
        <v>-5.8211213627146208E-11</v>
      </c>
      <c r="G7" s="8">
        <v>1</v>
      </c>
      <c r="H7" s="8">
        <v>0.5</v>
      </c>
      <c r="I7" s="9"/>
      <c r="K7" s="19">
        <f t="shared" si="1"/>
        <v>19.735799999958601</v>
      </c>
      <c r="L7" s="19">
        <f t="shared" si="2"/>
        <v>19.538441999959016</v>
      </c>
      <c r="M7" s="20">
        <f t="shared" si="3"/>
        <v>19.73580000001035</v>
      </c>
      <c r="N7" s="20">
        <f t="shared" si="4"/>
        <v>19.6371210000103</v>
      </c>
    </row>
    <row r="8" spans="1:14" ht="21.75" customHeight="1" x14ac:dyDescent="0.25">
      <c r="A8" s="5">
        <v>0.5</v>
      </c>
      <c r="B8" s="17">
        <v>971333.9</v>
      </c>
      <c r="C8" s="16">
        <v>22.30000000004657</v>
      </c>
      <c r="D8" s="17">
        <v>277955.40000000002</v>
      </c>
      <c r="E8" s="16">
        <v>22.200000000011642</v>
      </c>
      <c r="F8" s="18">
        <f t="shared" si="0"/>
        <v>0.10000000003492815</v>
      </c>
      <c r="G8" s="8">
        <v>1</v>
      </c>
      <c r="H8" s="8">
        <v>0.5</v>
      </c>
      <c r="I8" s="9"/>
      <c r="K8" s="19">
        <f t="shared" si="1"/>
        <v>19.8247000000414</v>
      </c>
      <c r="L8" s="19">
        <f t="shared" si="2"/>
        <v>19.626453000040986</v>
      </c>
      <c r="M8" s="20">
        <f t="shared" si="3"/>
        <v>19.73580000001035</v>
      </c>
      <c r="N8" s="20">
        <f t="shared" si="4"/>
        <v>19.6371210000103</v>
      </c>
    </row>
    <row r="9" spans="1:14" ht="21.75" customHeight="1" x14ac:dyDescent="0.25">
      <c r="A9" s="5">
        <v>0.54166666666666663</v>
      </c>
      <c r="B9" s="17">
        <v>971356.2</v>
      </c>
      <c r="C9" s="16">
        <v>22.299999999930151</v>
      </c>
      <c r="D9" s="17">
        <v>277977.7</v>
      </c>
      <c r="E9" s="16">
        <v>22.299999999988358</v>
      </c>
      <c r="F9" s="18">
        <f t="shared" si="0"/>
        <v>-5.8207660913467407E-11</v>
      </c>
      <c r="G9" s="8">
        <v>1</v>
      </c>
      <c r="H9" s="8">
        <v>0.5</v>
      </c>
      <c r="I9" s="10"/>
      <c r="K9" s="19">
        <f t="shared" si="1"/>
        <v>19.824699999937906</v>
      </c>
      <c r="L9" s="19">
        <f t="shared" si="2"/>
        <v>19.626452999938525</v>
      </c>
      <c r="M9" s="20">
        <f t="shared" si="3"/>
        <v>19.824699999989651</v>
      </c>
      <c r="N9" s="20">
        <f t="shared" si="4"/>
        <v>19.725576499989703</v>
      </c>
    </row>
    <row r="10" spans="1:14" ht="21.75" customHeight="1" x14ac:dyDescent="0.25">
      <c r="A10" s="5">
        <v>0.58333333333333337</v>
      </c>
      <c r="B10" s="17">
        <v>971378.6</v>
      </c>
      <c r="C10" s="16">
        <v>22.40000000002328</v>
      </c>
      <c r="D10" s="17">
        <v>278000.09999999998</v>
      </c>
      <c r="E10" s="16">
        <v>22.399999999965079</v>
      </c>
      <c r="F10" s="18">
        <f t="shared" si="0"/>
        <v>5.8200555486109806E-11</v>
      </c>
      <c r="G10" s="8">
        <v>1</v>
      </c>
      <c r="H10" s="8">
        <v>0.5</v>
      </c>
      <c r="I10" s="11"/>
      <c r="K10" s="19">
        <f t="shared" si="1"/>
        <v>19.913600000020697</v>
      </c>
      <c r="L10" s="19">
        <f t="shared" si="2"/>
        <v>19.714464000020492</v>
      </c>
      <c r="M10" s="20">
        <f t="shared" si="3"/>
        <v>19.913599999968955</v>
      </c>
      <c r="N10" s="20">
        <f t="shared" si="4"/>
        <v>19.81403199996911</v>
      </c>
    </row>
    <row r="11" spans="1:14" ht="21.75" customHeight="1" x14ac:dyDescent="0.25">
      <c r="A11" s="5">
        <v>0.625</v>
      </c>
      <c r="B11" s="17">
        <v>971401</v>
      </c>
      <c r="C11" s="16">
        <v>22.40000000002328</v>
      </c>
      <c r="D11" s="17">
        <v>278022.40000000002</v>
      </c>
      <c r="E11" s="16">
        <v>22.30000000004657</v>
      </c>
      <c r="F11" s="18">
        <f t="shared" si="0"/>
        <v>9.999999997670983E-2</v>
      </c>
      <c r="G11" s="8">
        <v>1</v>
      </c>
      <c r="H11" s="8">
        <v>0.5</v>
      </c>
      <c r="I11" s="11"/>
      <c r="K11" s="19">
        <f t="shared" si="1"/>
        <v>19.913600000020697</v>
      </c>
      <c r="L11" s="19">
        <f t="shared" si="2"/>
        <v>19.714464000020492</v>
      </c>
      <c r="M11" s="20">
        <f t="shared" si="3"/>
        <v>19.8247000000414</v>
      </c>
      <c r="N11" s="20">
        <f t="shared" si="4"/>
        <v>19.725576500041193</v>
      </c>
    </row>
    <row r="12" spans="1:14" ht="21.75" customHeight="1" x14ac:dyDescent="0.25">
      <c r="A12" s="5">
        <v>0.66666666666666663</v>
      </c>
      <c r="B12" s="17">
        <v>971423.4</v>
      </c>
      <c r="C12" s="16">
        <v>22.40000000002328</v>
      </c>
      <c r="D12" s="17">
        <v>278044.79999999999</v>
      </c>
      <c r="E12" s="16">
        <v>22.399999999965079</v>
      </c>
      <c r="F12" s="18">
        <f t="shared" si="0"/>
        <v>5.8200555486109806E-11</v>
      </c>
      <c r="G12" s="8">
        <v>1</v>
      </c>
      <c r="H12" s="8">
        <v>0.5</v>
      </c>
      <c r="I12" s="11"/>
      <c r="K12" s="19">
        <f t="shared" si="1"/>
        <v>19.913600000020697</v>
      </c>
      <c r="L12" s="19">
        <f t="shared" si="2"/>
        <v>19.714464000020492</v>
      </c>
      <c r="M12" s="20">
        <f t="shared" si="3"/>
        <v>19.913599999968955</v>
      </c>
      <c r="N12" s="20">
        <f t="shared" si="4"/>
        <v>19.81403199996911</v>
      </c>
    </row>
    <row r="13" spans="1:14" ht="21.75" customHeight="1" x14ac:dyDescent="0.25">
      <c r="A13" s="5">
        <v>0.70833333333333337</v>
      </c>
      <c r="B13" s="17">
        <v>971445.8</v>
      </c>
      <c r="C13" s="16">
        <v>22.40000000002328</v>
      </c>
      <c r="D13" s="17">
        <v>278067.20000000001</v>
      </c>
      <c r="E13" s="16">
        <v>22.40000000002328</v>
      </c>
      <c r="F13" s="18">
        <f t="shared" si="0"/>
        <v>0</v>
      </c>
      <c r="G13" s="8">
        <v>1</v>
      </c>
      <c r="H13" s="8">
        <v>0.5</v>
      </c>
      <c r="I13" s="9"/>
      <c r="K13" s="19">
        <f t="shared" si="1"/>
        <v>19.913600000020697</v>
      </c>
      <c r="L13" s="19">
        <f t="shared" si="2"/>
        <v>19.714464000020492</v>
      </c>
      <c r="M13" s="20">
        <f t="shared" si="3"/>
        <v>19.913600000020697</v>
      </c>
      <c r="N13" s="20">
        <f t="shared" si="4"/>
        <v>19.814032000020593</v>
      </c>
    </row>
    <row r="14" spans="1:14" ht="21.75" customHeight="1" x14ac:dyDescent="0.25">
      <c r="A14" s="5">
        <v>0.75</v>
      </c>
      <c r="B14" s="17">
        <v>971468.3</v>
      </c>
      <c r="C14" s="16">
        <v>22.5</v>
      </c>
      <c r="D14" s="17">
        <v>278089.59999999998</v>
      </c>
      <c r="E14" s="16">
        <v>22.399999999965079</v>
      </c>
      <c r="F14" s="18">
        <f t="shared" si="0"/>
        <v>0.10000000003492104</v>
      </c>
      <c r="G14" s="8">
        <v>1</v>
      </c>
      <c r="H14" s="8">
        <v>0.5</v>
      </c>
      <c r="I14" s="9"/>
      <c r="K14" s="19">
        <f t="shared" si="1"/>
        <v>20.002500000000001</v>
      </c>
      <c r="L14" s="19">
        <f t="shared" si="2"/>
        <v>19.802475000000001</v>
      </c>
      <c r="M14" s="20">
        <f t="shared" si="3"/>
        <v>19.913599999968955</v>
      </c>
      <c r="N14" s="20">
        <f t="shared" si="4"/>
        <v>19.81403199996911</v>
      </c>
    </row>
    <row r="15" spans="1:14" ht="21.75" customHeight="1" x14ac:dyDescent="0.25">
      <c r="A15" s="5">
        <v>0.79166666666666663</v>
      </c>
      <c r="B15" s="17">
        <v>971490.8</v>
      </c>
      <c r="C15" s="16">
        <v>22.5</v>
      </c>
      <c r="D15" s="17">
        <v>278112</v>
      </c>
      <c r="E15" s="16">
        <v>22.40000000002328</v>
      </c>
      <c r="F15" s="18">
        <f t="shared" si="0"/>
        <v>9.9999999976720488E-2</v>
      </c>
      <c r="G15" s="8">
        <v>1</v>
      </c>
      <c r="H15" s="8">
        <v>0.5</v>
      </c>
      <c r="I15" s="9"/>
      <c r="K15" s="19">
        <f t="shared" si="1"/>
        <v>20.002500000000001</v>
      </c>
      <c r="L15" s="19">
        <f t="shared" si="2"/>
        <v>19.802475000000001</v>
      </c>
      <c r="M15" s="20">
        <f t="shared" si="3"/>
        <v>19.913600000020697</v>
      </c>
      <c r="N15" s="20">
        <f t="shared" si="4"/>
        <v>19.814032000020593</v>
      </c>
    </row>
    <row r="16" spans="1:14" ht="21.75" customHeight="1" x14ac:dyDescent="0.25">
      <c r="A16" s="5">
        <v>0.83333333333333337</v>
      </c>
      <c r="B16" s="17">
        <v>971513.3</v>
      </c>
      <c r="C16" s="16">
        <v>22.5</v>
      </c>
      <c r="D16" s="17">
        <v>278134.40000000002</v>
      </c>
      <c r="E16" s="16">
        <v>22.40000000002328</v>
      </c>
      <c r="F16" s="18">
        <f t="shared" si="0"/>
        <v>9.9999999976720488E-2</v>
      </c>
      <c r="G16" s="8">
        <v>1</v>
      </c>
      <c r="H16" s="8">
        <v>0.5</v>
      </c>
      <c r="I16" s="9"/>
      <c r="K16" s="19">
        <f t="shared" si="1"/>
        <v>20.002500000000001</v>
      </c>
      <c r="L16" s="19">
        <f t="shared" si="2"/>
        <v>19.802475000000001</v>
      </c>
      <c r="M16" s="20">
        <f t="shared" si="3"/>
        <v>19.913600000020697</v>
      </c>
      <c r="N16" s="20">
        <f t="shared" si="4"/>
        <v>19.814032000020593</v>
      </c>
    </row>
    <row r="17" spans="1:14" ht="21.75" customHeight="1" x14ac:dyDescent="0.25">
      <c r="A17" s="5">
        <v>0.875</v>
      </c>
      <c r="B17" s="7">
        <v>971535.7</v>
      </c>
      <c r="C17" s="16">
        <v>22.399999999906871</v>
      </c>
      <c r="D17" s="17">
        <v>278156.7</v>
      </c>
      <c r="E17" s="16">
        <v>22.299999999988358</v>
      </c>
      <c r="F17" s="18">
        <f t="shared" si="0"/>
        <v>9.9999999918512827E-2</v>
      </c>
      <c r="G17" s="8">
        <v>1</v>
      </c>
      <c r="H17" s="8">
        <v>0.5</v>
      </c>
      <c r="I17" s="9"/>
      <c r="K17" s="19">
        <f t="shared" si="1"/>
        <v>19.91359999991721</v>
      </c>
      <c r="L17" s="19">
        <f t="shared" si="2"/>
        <v>19.714463999918038</v>
      </c>
      <c r="M17" s="20">
        <f t="shared" si="3"/>
        <v>19.824699999989651</v>
      </c>
      <c r="N17" s="20">
        <f t="shared" si="4"/>
        <v>19.725576499989703</v>
      </c>
    </row>
    <row r="18" spans="1:14" ht="21.75" customHeight="1" x14ac:dyDescent="0.25">
      <c r="A18" s="5">
        <v>0.91666666666666663</v>
      </c>
      <c r="B18" s="17">
        <v>971558.1</v>
      </c>
      <c r="C18" s="16">
        <v>22.40000000002328</v>
      </c>
      <c r="D18" s="17">
        <v>278179</v>
      </c>
      <c r="E18" s="16">
        <v>22.299999999988358</v>
      </c>
      <c r="F18" s="18">
        <f t="shared" si="0"/>
        <v>0.10000000003492104</v>
      </c>
      <c r="G18" s="8">
        <v>1</v>
      </c>
      <c r="H18" s="8">
        <v>0.5</v>
      </c>
      <c r="I18" s="9"/>
      <c r="K18" s="19">
        <f t="shared" si="1"/>
        <v>19.913600000020697</v>
      </c>
      <c r="L18" s="19">
        <f t="shared" si="2"/>
        <v>19.714464000020492</v>
      </c>
      <c r="M18" s="20">
        <f t="shared" si="3"/>
        <v>19.824699999989651</v>
      </c>
      <c r="N18" s="20">
        <f t="shared" si="4"/>
        <v>19.725576499989703</v>
      </c>
    </row>
    <row r="19" spans="1:14" ht="21.75" customHeight="1" x14ac:dyDescent="0.25">
      <c r="A19" s="5">
        <v>0.95833333333333337</v>
      </c>
      <c r="B19" s="17">
        <v>971580.5</v>
      </c>
      <c r="C19" s="16">
        <v>22.40000000002328</v>
      </c>
      <c r="D19" s="17">
        <v>278201.40000000002</v>
      </c>
      <c r="E19" s="16">
        <v>22.40000000002328</v>
      </c>
      <c r="F19" s="18">
        <f t="shared" si="0"/>
        <v>0</v>
      </c>
      <c r="G19" s="8">
        <v>1</v>
      </c>
      <c r="H19" s="8">
        <v>0.5</v>
      </c>
      <c r="I19" s="9"/>
      <c r="K19" s="19">
        <f t="shared" si="1"/>
        <v>19.913600000020697</v>
      </c>
      <c r="L19" s="19">
        <f t="shared" si="2"/>
        <v>19.714464000020492</v>
      </c>
      <c r="M19" s="20">
        <f t="shared" si="3"/>
        <v>19.913600000020697</v>
      </c>
      <c r="N19" s="20">
        <f t="shared" si="4"/>
        <v>19.814032000020593</v>
      </c>
    </row>
    <row r="20" spans="1:14" ht="21.75" customHeight="1" x14ac:dyDescent="0.25">
      <c r="A20" s="5">
        <v>1</v>
      </c>
      <c r="B20" s="17">
        <v>971602.9</v>
      </c>
      <c r="C20" s="16">
        <v>22.40000000002328</v>
      </c>
      <c r="D20" s="17">
        <v>278223.7</v>
      </c>
      <c r="E20" s="16">
        <v>22.299999999988358</v>
      </c>
      <c r="F20" s="18">
        <f t="shared" si="0"/>
        <v>0.10000000003492104</v>
      </c>
      <c r="G20" s="8">
        <v>1</v>
      </c>
      <c r="H20" s="8">
        <v>0.5</v>
      </c>
      <c r="I20" s="9"/>
      <c r="K20" s="19">
        <f t="shared" si="1"/>
        <v>19.913600000020697</v>
      </c>
      <c r="L20" s="19">
        <f t="shared" si="2"/>
        <v>19.714464000020492</v>
      </c>
      <c r="M20" s="20">
        <f t="shared" si="3"/>
        <v>19.824699999989651</v>
      </c>
      <c r="N20" s="20">
        <f t="shared" si="4"/>
        <v>19.725576499989703</v>
      </c>
    </row>
    <row r="21" spans="1:14" ht="21.75" customHeight="1" x14ac:dyDescent="0.25">
      <c r="A21" s="5">
        <v>4.1666666666666657E-2</v>
      </c>
      <c r="B21" s="17">
        <v>971625.3</v>
      </c>
      <c r="C21" s="16">
        <v>22.40000000002328</v>
      </c>
      <c r="D21" s="17">
        <v>278246.09999999998</v>
      </c>
      <c r="E21" s="16">
        <v>22.399999999965079</v>
      </c>
      <c r="F21" s="18">
        <f t="shared" si="0"/>
        <v>5.8200555486109806E-11</v>
      </c>
      <c r="G21" s="8">
        <v>1</v>
      </c>
      <c r="H21" s="8">
        <v>0.5</v>
      </c>
      <c r="I21" s="9"/>
      <c r="K21" s="19">
        <f t="shared" si="1"/>
        <v>19.913600000020697</v>
      </c>
      <c r="L21" s="19">
        <f t="shared" si="2"/>
        <v>19.714464000020492</v>
      </c>
      <c r="M21" s="20">
        <f t="shared" si="3"/>
        <v>19.913599999968955</v>
      </c>
      <c r="N21" s="20">
        <f t="shared" si="4"/>
        <v>19.81403199996911</v>
      </c>
    </row>
    <row r="22" spans="1:14" ht="21.75" customHeight="1" x14ac:dyDescent="0.25">
      <c r="A22" s="5">
        <v>8.3333333333333329E-2</v>
      </c>
      <c r="B22" s="17">
        <v>971647.7</v>
      </c>
      <c r="C22" s="16">
        <v>22.399999999906871</v>
      </c>
      <c r="D22" s="17">
        <v>278268.40000000002</v>
      </c>
      <c r="E22" s="16">
        <v>22.30000000004657</v>
      </c>
      <c r="F22" s="18">
        <f t="shared" si="0"/>
        <v>9.9999999860301614E-2</v>
      </c>
      <c r="G22" s="8">
        <v>1</v>
      </c>
      <c r="H22" s="8">
        <v>0.5</v>
      </c>
      <c r="I22" s="9"/>
      <c r="K22" s="19">
        <f t="shared" si="1"/>
        <v>19.91359999991721</v>
      </c>
      <c r="L22" s="19">
        <f t="shared" si="2"/>
        <v>19.714463999918038</v>
      </c>
      <c r="M22" s="20">
        <f t="shared" si="3"/>
        <v>19.8247000000414</v>
      </c>
      <c r="N22" s="20">
        <f t="shared" si="4"/>
        <v>19.725576500041193</v>
      </c>
    </row>
    <row r="23" spans="1:14" ht="21.75" customHeight="1" x14ac:dyDescent="0.25">
      <c r="A23" s="12">
        <v>1.125</v>
      </c>
      <c r="B23" s="17">
        <v>971670.1</v>
      </c>
      <c r="C23" s="16">
        <v>22.40000000002328</v>
      </c>
      <c r="D23" s="17">
        <v>278290.7</v>
      </c>
      <c r="E23" s="16">
        <v>22.299999999988358</v>
      </c>
      <c r="F23" s="18">
        <f t="shared" si="0"/>
        <v>0.10000000003492104</v>
      </c>
      <c r="G23" s="8">
        <v>1</v>
      </c>
      <c r="H23" s="8">
        <v>0.5</v>
      </c>
      <c r="I23" s="9"/>
      <c r="K23" s="19">
        <f t="shared" si="1"/>
        <v>19.913600000020697</v>
      </c>
      <c r="L23" s="19">
        <f t="shared" si="2"/>
        <v>19.714464000020492</v>
      </c>
      <c r="M23" s="20">
        <f t="shared" si="3"/>
        <v>19.824699999989651</v>
      </c>
      <c r="N23" s="20">
        <f t="shared" si="4"/>
        <v>19.725576499989703</v>
      </c>
    </row>
    <row r="24" spans="1:14" ht="21.75" customHeight="1" x14ac:dyDescent="0.25">
      <c r="A24" s="12">
        <v>1.166666666666667</v>
      </c>
      <c r="B24" s="17">
        <v>971692.3</v>
      </c>
      <c r="C24" s="16">
        <v>22.200000000069849</v>
      </c>
      <c r="D24" s="17">
        <v>278312.8</v>
      </c>
      <c r="E24" s="16">
        <v>22.09999999997672</v>
      </c>
      <c r="F24" s="18">
        <f t="shared" si="0"/>
        <v>0.1000000000931287</v>
      </c>
      <c r="G24" s="8">
        <v>1</v>
      </c>
      <c r="H24" s="8">
        <v>0.5</v>
      </c>
      <c r="I24" s="9"/>
      <c r="K24" s="19">
        <f t="shared" si="1"/>
        <v>19.735800000062095</v>
      </c>
      <c r="L24" s="19">
        <f t="shared" si="2"/>
        <v>19.538442000061476</v>
      </c>
      <c r="M24" s="20">
        <f t="shared" si="3"/>
        <v>19.646899999979304</v>
      </c>
      <c r="N24" s="20">
        <f t="shared" si="4"/>
        <v>19.548665499979407</v>
      </c>
    </row>
    <row r="25" spans="1:14" ht="21.75" customHeight="1" x14ac:dyDescent="0.25">
      <c r="A25" s="5">
        <v>1.208333333333333</v>
      </c>
      <c r="B25" s="17">
        <v>971714.1</v>
      </c>
      <c r="C25" s="16">
        <v>21.799999999930151</v>
      </c>
      <c r="D25" s="17">
        <v>278333.8</v>
      </c>
      <c r="E25" s="16">
        <v>21</v>
      </c>
      <c r="F25" s="18">
        <f t="shared" si="0"/>
        <v>0.79999999993015081</v>
      </c>
      <c r="G25" s="8">
        <v>1</v>
      </c>
      <c r="H25" s="8">
        <v>0.5</v>
      </c>
      <c r="I25" s="9"/>
      <c r="K25" s="19">
        <f t="shared" si="1"/>
        <v>19.380199999937904</v>
      </c>
      <c r="L25" s="19">
        <f t="shared" si="2"/>
        <v>19.186397999938524</v>
      </c>
      <c r="M25" s="20">
        <f t="shared" si="3"/>
        <v>18.669</v>
      </c>
      <c r="N25" s="20">
        <f t="shared" si="4"/>
        <v>18.575655000000001</v>
      </c>
    </row>
    <row r="26" spans="1:14" ht="21.75" customHeight="1" x14ac:dyDescent="0.25">
      <c r="A26" s="5">
        <v>1.25</v>
      </c>
      <c r="B26" s="17">
        <v>971736</v>
      </c>
      <c r="C26" s="16">
        <v>21.90000000002328</v>
      </c>
      <c r="D26" s="17">
        <v>278355.7</v>
      </c>
      <c r="E26" s="16">
        <v>21.90000000002328</v>
      </c>
      <c r="F26" s="18">
        <f t="shared" si="0"/>
        <v>0</v>
      </c>
      <c r="G26" s="8">
        <v>1</v>
      </c>
      <c r="H26" s="8">
        <v>0.5</v>
      </c>
      <c r="I26" s="9"/>
      <c r="K26" s="19">
        <f t="shared" si="1"/>
        <v>19.469100000020696</v>
      </c>
      <c r="L26" s="19">
        <f t="shared" si="2"/>
        <v>19.274409000020487</v>
      </c>
      <c r="M26" s="20">
        <f t="shared" si="3"/>
        <v>19.469100000020696</v>
      </c>
      <c r="N26" s="20">
        <f t="shared" si="4"/>
        <v>19.371754500020593</v>
      </c>
    </row>
    <row r="27" spans="1:14" ht="17.25" customHeight="1" x14ac:dyDescent="0.25">
      <c r="A27" s="5">
        <v>1.291666666666667</v>
      </c>
      <c r="B27" s="13">
        <v>971757.9</v>
      </c>
      <c r="C27" s="16">
        <v>21.90000000002328</v>
      </c>
      <c r="D27" s="17">
        <v>278377.5</v>
      </c>
      <c r="E27" s="16">
        <v>21.799999999988358</v>
      </c>
      <c r="F27" s="18">
        <f t="shared" si="0"/>
        <v>0.10000000003492104</v>
      </c>
      <c r="G27" s="8">
        <v>1</v>
      </c>
      <c r="H27" s="8">
        <v>0.5</v>
      </c>
      <c r="I27" s="9"/>
      <c r="K27" s="19">
        <f t="shared" si="1"/>
        <v>19.469100000020696</v>
      </c>
      <c r="L27" s="19">
        <f t="shared" si="2"/>
        <v>19.274409000020487</v>
      </c>
      <c r="M27" s="20">
        <f t="shared" si="3"/>
        <v>19.380199999989649</v>
      </c>
      <c r="N27" s="20">
        <f t="shared" si="4"/>
        <v>19.2832989999897</v>
      </c>
    </row>
    <row r="28" spans="1:14" ht="17.25" customHeight="1" x14ac:dyDescent="0.25">
      <c r="A28" s="5">
        <v>1.333333333333333</v>
      </c>
      <c r="B28" s="7">
        <v>971779.8</v>
      </c>
      <c r="C28" s="16">
        <v>21.90000000002328</v>
      </c>
      <c r="D28" s="7">
        <v>278400.2</v>
      </c>
      <c r="E28" s="16">
        <v>22.700000000011642</v>
      </c>
      <c r="F28" s="18">
        <f t="shared" si="0"/>
        <v>-0.79999999998836202</v>
      </c>
      <c r="G28" s="8">
        <v>1</v>
      </c>
      <c r="H28" s="8">
        <v>0.5</v>
      </c>
      <c r="I28" s="9"/>
      <c r="K28" s="19">
        <f t="shared" si="1"/>
        <v>19.469100000020696</v>
      </c>
      <c r="L28" s="9">
        <f t="shared" si="2"/>
        <v>19.274409000020487</v>
      </c>
      <c r="M28" s="20">
        <f t="shared" si="3"/>
        <v>20.180300000010348</v>
      </c>
      <c r="N28" s="20">
        <f t="shared" si="4"/>
        <v>20.079398500010296</v>
      </c>
    </row>
    <row r="29" spans="1:14" ht="20.25" customHeight="1" x14ac:dyDescent="0.25">
      <c r="A29" s="15" t="s">
        <v>12</v>
      </c>
      <c r="B29" s="17">
        <f>SUM(B4:B28)</f>
        <v>24287824.700000003</v>
      </c>
      <c r="C29" s="16">
        <f>SUM(C5:C28)</f>
        <v>534.90000000002328</v>
      </c>
      <c r="D29" s="17">
        <f>SUM(D4:D28)</f>
        <v>6953349.2000000002</v>
      </c>
      <c r="E29" s="16">
        <f>SUM(E5:E28)</f>
        <v>533.60000000003492</v>
      </c>
      <c r="F29" s="18">
        <f>SUM(F5:F28)</f>
        <v>1.2999999999883158</v>
      </c>
      <c r="G29" s="14">
        <f>AVERAGE(G5:G28)</f>
        <v>1</v>
      </c>
      <c r="H29" s="14">
        <f>AVERAGE(H5:H28)</f>
        <v>0.5</v>
      </c>
      <c r="I29" s="18"/>
      <c r="K29" s="9">
        <f t="shared" si="1"/>
        <v>475.52610000002073</v>
      </c>
      <c r="L29" s="9">
        <f t="shared" si="2"/>
        <v>470.77083900002054</v>
      </c>
      <c r="M29" s="18">
        <f>SUM(M5:M28)</f>
        <v>474.37040000003111</v>
      </c>
      <c r="N29" s="18">
        <f>SUM(N5:N28)</f>
        <v>471.99854800003095</v>
      </c>
    </row>
    <row r="30" spans="1:14" ht="14.5" customHeight="1" x14ac:dyDescent="0.3">
      <c r="C30" s="21"/>
      <c r="D30" s="22"/>
      <c r="E30" s="21"/>
      <c r="K30" s="9"/>
      <c r="L30" s="9"/>
      <c r="M30" s="18"/>
      <c r="N30" s="18"/>
    </row>
    <row r="33" spans="11:14" x14ac:dyDescent="0.25">
      <c r="K33" s="9"/>
      <c r="L33" s="9"/>
      <c r="M33" s="18"/>
      <c r="N33" s="18"/>
    </row>
    <row r="39" spans="11:14" x14ac:dyDescent="0.25">
      <c r="K39" s="9"/>
      <c r="L39" s="9"/>
      <c r="M39" s="18"/>
      <c r="N39" s="18"/>
    </row>
  </sheetData>
  <mergeCells count="3">
    <mergeCell ref="A1:F1"/>
    <mergeCell ref="G2:H2"/>
    <mergeCell ref="I2:I3"/>
  </mergeCells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24.1.28</vt:lpstr>
      <vt:lpstr>模板</vt:lpstr>
      <vt:lpstr>24.1.29</vt:lpstr>
      <vt:lpstr>24.1.30</vt:lpstr>
      <vt:lpstr>24.2.1</vt:lpstr>
      <vt:lpstr>24.2.2</vt:lpstr>
      <vt:lpstr>24.2.5</vt:lpstr>
      <vt:lpstr>24.2.4</vt:lpstr>
      <vt:lpstr>24.2.3</vt:lpstr>
      <vt:lpstr>24.1.31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ljj</dc:creator>
  <cp:lastModifiedBy>L JJ</cp:lastModifiedBy>
  <dcterms:created xsi:type="dcterms:W3CDTF">2015-06-05T18:19:34Z</dcterms:created>
  <dcterms:modified xsi:type="dcterms:W3CDTF">2024-02-06T14:20:25Z</dcterms:modified>
</cp:coreProperties>
</file>