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\code\流量表处理\"/>
    </mc:Choice>
  </mc:AlternateContent>
  <xr:revisionPtr revIDLastSave="0" documentId="13_ncr:1_{5ACC99F5-CB7C-4953-8E37-B7AB24F836CF}" xr6:coauthVersionLast="47" xr6:coauthVersionMax="47" xr10:uidLastSave="{00000000-0000-0000-0000-000000000000}"/>
  <bookViews>
    <workbookView xWindow="3170" yWindow="1650" windowWidth="13160" windowHeight="12020" xr2:uid="{00000000-000D-0000-FFFF-FFFF00000000}"/>
  </bookViews>
  <sheets>
    <sheet name="24.1.28" sheetId="1" r:id="rId1"/>
    <sheet name="24.1.29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" l="1"/>
  <c r="D35" i="2"/>
  <c r="T34" i="2"/>
  <c r="T33" i="2"/>
  <c r="T32" i="2"/>
  <c r="T31" i="2"/>
  <c r="T30" i="2"/>
  <c r="T29" i="2"/>
  <c r="I29" i="2"/>
  <c r="H29" i="2"/>
  <c r="G29" i="2"/>
  <c r="E29" i="2"/>
  <c r="C29" i="2"/>
  <c r="T28" i="2"/>
  <c r="L28" i="2"/>
  <c r="I28" i="2"/>
  <c r="H28" i="2"/>
  <c r="G28" i="2"/>
  <c r="E28" i="2"/>
  <c r="C28" i="2"/>
  <c r="T27" i="2"/>
  <c r="L27" i="2"/>
  <c r="I27" i="2"/>
  <c r="H27" i="2"/>
  <c r="G27" i="2"/>
  <c r="E27" i="2"/>
  <c r="C27" i="2"/>
  <c r="T26" i="2"/>
  <c r="L26" i="2"/>
  <c r="I26" i="2"/>
  <c r="H26" i="2"/>
  <c r="G26" i="2"/>
  <c r="E26" i="2"/>
  <c r="C26" i="2"/>
  <c r="T25" i="2"/>
  <c r="L25" i="2"/>
  <c r="I25" i="2"/>
  <c r="H25" i="2"/>
  <c r="G25" i="2"/>
  <c r="E25" i="2"/>
  <c r="C25" i="2"/>
  <c r="T24" i="2"/>
  <c r="L24" i="2"/>
  <c r="I24" i="2"/>
  <c r="H24" i="2"/>
  <c r="G24" i="2"/>
  <c r="E24" i="2"/>
  <c r="C24" i="2"/>
  <c r="T23" i="2"/>
  <c r="L23" i="2"/>
  <c r="I23" i="2"/>
  <c r="H23" i="2"/>
  <c r="G23" i="2"/>
  <c r="E23" i="2"/>
  <c r="C23" i="2"/>
  <c r="T22" i="2"/>
  <c r="L22" i="2"/>
  <c r="I22" i="2"/>
  <c r="H22" i="2"/>
  <c r="G22" i="2"/>
  <c r="E22" i="2"/>
  <c r="C22" i="2"/>
  <c r="T21" i="2"/>
  <c r="L21" i="2"/>
  <c r="I21" i="2"/>
  <c r="H21" i="2"/>
  <c r="G21" i="2"/>
  <c r="E21" i="2"/>
  <c r="C21" i="2"/>
  <c r="T20" i="2"/>
  <c r="L20" i="2"/>
  <c r="I20" i="2"/>
  <c r="H20" i="2"/>
  <c r="G20" i="2"/>
  <c r="E20" i="2"/>
  <c r="C20" i="2"/>
  <c r="T19" i="2"/>
  <c r="L19" i="2"/>
  <c r="I19" i="2"/>
  <c r="H19" i="2"/>
  <c r="G19" i="2"/>
  <c r="E19" i="2"/>
  <c r="C19" i="2"/>
  <c r="T18" i="2"/>
  <c r="L18" i="2"/>
  <c r="I18" i="2"/>
  <c r="H18" i="2"/>
  <c r="G18" i="2"/>
  <c r="E18" i="2"/>
  <c r="C18" i="2"/>
  <c r="T17" i="2"/>
  <c r="L17" i="2"/>
  <c r="I17" i="2"/>
  <c r="H17" i="2"/>
  <c r="G17" i="2"/>
  <c r="E17" i="2"/>
  <c r="C17" i="2"/>
  <c r="T16" i="2"/>
  <c r="L16" i="2"/>
  <c r="I16" i="2"/>
  <c r="H16" i="2"/>
  <c r="G16" i="2"/>
  <c r="E16" i="2"/>
  <c r="C16" i="2"/>
  <c r="T15" i="2"/>
  <c r="L15" i="2"/>
  <c r="I15" i="2"/>
  <c r="H15" i="2"/>
  <c r="G15" i="2"/>
  <c r="E15" i="2"/>
  <c r="C15" i="2"/>
  <c r="T14" i="2"/>
  <c r="L14" i="2"/>
  <c r="I14" i="2"/>
  <c r="H14" i="2"/>
  <c r="G14" i="2"/>
  <c r="E14" i="2"/>
  <c r="C14" i="2"/>
  <c r="T13" i="2"/>
  <c r="L13" i="2"/>
  <c r="I13" i="2"/>
  <c r="H13" i="2"/>
  <c r="G13" i="2"/>
  <c r="E13" i="2"/>
  <c r="C13" i="2"/>
  <c r="T12" i="2"/>
  <c r="L12" i="2"/>
  <c r="I12" i="2"/>
  <c r="H12" i="2"/>
  <c r="G12" i="2"/>
  <c r="E12" i="2"/>
  <c r="C12" i="2"/>
  <c r="T11" i="2"/>
  <c r="L11" i="2"/>
  <c r="I11" i="2"/>
  <c r="H11" i="2"/>
  <c r="G11" i="2"/>
  <c r="E11" i="2"/>
  <c r="C11" i="2"/>
  <c r="T10" i="2"/>
  <c r="L10" i="2"/>
  <c r="I10" i="2"/>
  <c r="H10" i="2"/>
  <c r="G10" i="2"/>
  <c r="E10" i="2"/>
  <c r="C10" i="2"/>
  <c r="T9" i="2"/>
  <c r="L9" i="2"/>
  <c r="I9" i="2"/>
  <c r="H9" i="2"/>
  <c r="G9" i="2"/>
  <c r="E9" i="2"/>
  <c r="C9" i="2"/>
  <c r="T8" i="2"/>
  <c r="L8" i="2"/>
  <c r="I8" i="2"/>
  <c r="H8" i="2"/>
  <c r="G8" i="2"/>
  <c r="E8" i="2"/>
  <c r="C8" i="2"/>
  <c r="T7" i="2"/>
  <c r="L7" i="2"/>
  <c r="I7" i="2"/>
  <c r="H7" i="2"/>
  <c r="G7" i="2"/>
  <c r="E7" i="2"/>
  <c r="C7" i="2"/>
  <c r="T6" i="2"/>
  <c r="L6" i="2"/>
  <c r="I6" i="2"/>
  <c r="H6" i="2"/>
  <c r="G6" i="2"/>
  <c r="E6" i="2"/>
  <c r="C6" i="2"/>
  <c r="T5" i="2"/>
  <c r="L5" i="2"/>
  <c r="I5" i="2"/>
  <c r="H5" i="2"/>
  <c r="G5" i="2"/>
  <c r="E5" i="2"/>
  <c r="C5" i="2"/>
  <c r="T4" i="2"/>
  <c r="G4" i="2"/>
  <c r="E4" i="2"/>
  <c r="C4" i="2"/>
  <c r="T3" i="2"/>
  <c r="D36" i="1"/>
  <c r="D35" i="1"/>
  <c r="T34" i="1"/>
  <c r="T33" i="1"/>
  <c r="T32" i="1"/>
  <c r="T31" i="1"/>
  <c r="T30" i="1"/>
  <c r="T29" i="1"/>
  <c r="I29" i="1"/>
  <c r="H29" i="1"/>
  <c r="G29" i="1"/>
  <c r="E29" i="1"/>
  <c r="C29" i="1"/>
  <c r="T28" i="1"/>
  <c r="L28" i="1"/>
  <c r="I28" i="1"/>
  <c r="H28" i="1"/>
  <c r="G28" i="1"/>
  <c r="E28" i="1"/>
  <c r="C28" i="1"/>
  <c r="T27" i="1"/>
  <c r="L27" i="1"/>
  <c r="I27" i="1"/>
  <c r="H27" i="1"/>
  <c r="G27" i="1"/>
  <c r="E27" i="1"/>
  <c r="C27" i="1"/>
  <c r="T26" i="1"/>
  <c r="L26" i="1"/>
  <c r="I26" i="1"/>
  <c r="H26" i="1"/>
  <c r="G26" i="1"/>
  <c r="E26" i="1"/>
  <c r="C26" i="1"/>
  <c r="T25" i="1"/>
  <c r="L25" i="1"/>
  <c r="I25" i="1"/>
  <c r="H25" i="1"/>
  <c r="G25" i="1"/>
  <c r="E25" i="1"/>
  <c r="C25" i="1"/>
  <c r="T24" i="1"/>
  <c r="L24" i="1"/>
  <c r="I24" i="1"/>
  <c r="H24" i="1"/>
  <c r="G24" i="1"/>
  <c r="E24" i="1"/>
  <c r="C24" i="1"/>
  <c r="T23" i="1"/>
  <c r="L23" i="1"/>
  <c r="I23" i="1"/>
  <c r="H23" i="1"/>
  <c r="G23" i="1"/>
  <c r="E23" i="1"/>
  <c r="C23" i="1"/>
  <c r="T22" i="1"/>
  <c r="L22" i="1"/>
  <c r="I22" i="1"/>
  <c r="H22" i="1"/>
  <c r="G22" i="1"/>
  <c r="E22" i="1"/>
  <c r="C22" i="1"/>
  <c r="T21" i="1"/>
  <c r="L21" i="1"/>
  <c r="I21" i="1"/>
  <c r="H21" i="1"/>
  <c r="G21" i="1"/>
  <c r="E21" i="1"/>
  <c r="C21" i="1"/>
  <c r="T20" i="1"/>
  <c r="L20" i="1"/>
  <c r="I20" i="1"/>
  <c r="H20" i="1"/>
  <c r="G20" i="1"/>
  <c r="E20" i="1"/>
  <c r="C20" i="1"/>
  <c r="T19" i="1"/>
  <c r="L19" i="1"/>
  <c r="I19" i="1"/>
  <c r="H19" i="1"/>
  <c r="G19" i="1"/>
  <c r="E19" i="1"/>
  <c r="C19" i="1"/>
  <c r="T18" i="1"/>
  <c r="L18" i="1"/>
  <c r="I18" i="1"/>
  <c r="H18" i="1"/>
  <c r="G18" i="1"/>
  <c r="E18" i="1"/>
  <c r="C18" i="1"/>
  <c r="T17" i="1"/>
  <c r="L17" i="1"/>
  <c r="I17" i="1"/>
  <c r="H17" i="1"/>
  <c r="G17" i="1"/>
  <c r="E17" i="1"/>
  <c r="C17" i="1"/>
  <c r="T16" i="1"/>
  <c r="L16" i="1"/>
  <c r="I16" i="1"/>
  <c r="H16" i="1"/>
  <c r="G16" i="1"/>
  <c r="E16" i="1"/>
  <c r="C16" i="1"/>
  <c r="T15" i="1"/>
  <c r="L15" i="1"/>
  <c r="I15" i="1"/>
  <c r="H15" i="1"/>
  <c r="G15" i="1"/>
  <c r="E15" i="1"/>
  <c r="C15" i="1"/>
  <c r="T14" i="1"/>
  <c r="L14" i="1"/>
  <c r="I14" i="1"/>
  <c r="H14" i="1"/>
  <c r="G14" i="1"/>
  <c r="E14" i="1"/>
  <c r="C14" i="1"/>
  <c r="T13" i="1"/>
  <c r="L13" i="1"/>
  <c r="I13" i="1"/>
  <c r="H13" i="1"/>
  <c r="G13" i="1"/>
  <c r="E13" i="1"/>
  <c r="C13" i="1"/>
  <c r="T12" i="1"/>
  <c r="L12" i="1"/>
  <c r="I12" i="1"/>
  <c r="H12" i="1"/>
  <c r="G12" i="1"/>
  <c r="E12" i="1"/>
  <c r="C12" i="1"/>
  <c r="T11" i="1"/>
  <c r="L11" i="1"/>
  <c r="I11" i="1"/>
  <c r="H11" i="1"/>
  <c r="G11" i="1"/>
  <c r="E11" i="1"/>
  <c r="C11" i="1"/>
  <c r="T10" i="1"/>
  <c r="L10" i="1"/>
  <c r="I10" i="1"/>
  <c r="H10" i="1"/>
  <c r="G10" i="1"/>
  <c r="E10" i="1"/>
  <c r="C10" i="1"/>
  <c r="T9" i="1"/>
  <c r="L9" i="1"/>
  <c r="I9" i="1"/>
  <c r="H9" i="1"/>
  <c r="G9" i="1"/>
  <c r="E9" i="1"/>
  <c r="C9" i="1"/>
  <c r="T8" i="1"/>
  <c r="L8" i="1"/>
  <c r="I8" i="1"/>
  <c r="H8" i="1"/>
  <c r="G8" i="1"/>
  <c r="E8" i="1"/>
  <c r="C8" i="1"/>
  <c r="T7" i="1"/>
  <c r="L7" i="1"/>
  <c r="I7" i="1"/>
  <c r="H7" i="1"/>
  <c r="G7" i="1"/>
  <c r="E7" i="1"/>
  <c r="C7" i="1"/>
  <c r="T6" i="1"/>
  <c r="L6" i="1"/>
  <c r="I6" i="1"/>
  <c r="H6" i="1"/>
  <c r="G6" i="1"/>
  <c r="E6" i="1"/>
  <c r="C6" i="1"/>
  <c r="T5" i="1"/>
  <c r="L5" i="1"/>
  <c r="I5" i="1"/>
  <c r="H5" i="1"/>
  <c r="G5" i="1"/>
  <c r="E5" i="1"/>
  <c r="C5" i="1"/>
  <c r="T4" i="1"/>
  <c r="G4" i="1"/>
  <c r="E4" i="1"/>
  <c r="C4" i="1"/>
  <c r="T3" i="1"/>
</calcChain>
</file>

<file path=xl/sharedStrings.xml><?xml version="1.0" encoding="utf-8"?>
<sst xmlns="http://schemas.openxmlformats.org/spreadsheetml/2006/main" count="58" uniqueCount="26">
  <si>
    <t>日期：1.28</t>
    <phoneticPr fontId="2" type="noConversion"/>
  </si>
  <si>
    <t>时间</t>
  </si>
  <si>
    <t>首站体积流量计2</t>
    <phoneticPr fontId="2" type="noConversion"/>
  </si>
  <si>
    <t>末站体积流量计</t>
    <phoneticPr fontId="2" type="noConversion"/>
  </si>
  <si>
    <t>末站质量流量计</t>
    <phoneticPr fontId="2" type="noConversion"/>
  </si>
  <si>
    <t>数据对比</t>
    <phoneticPr fontId="2" type="noConversion"/>
  </si>
  <si>
    <t>含水</t>
    <phoneticPr fontId="2" type="noConversion"/>
  </si>
  <si>
    <t>对比</t>
    <phoneticPr fontId="2" type="noConversion"/>
  </si>
  <si>
    <t>温度</t>
    <phoneticPr fontId="2" type="noConversion"/>
  </si>
  <si>
    <t>底数</t>
  </si>
  <si>
    <t>液量</t>
  </si>
  <si>
    <t>首末站输差</t>
    <phoneticPr fontId="2" type="noConversion"/>
  </si>
  <si>
    <t>末站流量差</t>
    <phoneticPr fontId="2" type="noConversion"/>
  </si>
  <si>
    <t>手动</t>
    <phoneticPr fontId="2" type="noConversion"/>
  </si>
  <si>
    <t>在线</t>
    <phoneticPr fontId="2" type="noConversion"/>
  </si>
  <si>
    <t>2#加热炉出口</t>
    <phoneticPr fontId="2" type="noConversion"/>
  </si>
  <si>
    <t>末站</t>
    <phoneticPr fontId="2" type="noConversion"/>
  </si>
  <si>
    <t>合计</t>
  </si>
  <si>
    <t>日期：1.29</t>
    <phoneticPr fontId="2" type="noConversion"/>
  </si>
  <si>
    <t>日期</t>
  </si>
  <si>
    <t>首站</t>
  </si>
  <si>
    <t>末站</t>
  </si>
  <si>
    <t>输差</t>
  </si>
  <si>
    <t>停</t>
    <phoneticPr fontId="2" type="noConversion"/>
  </si>
  <si>
    <t>15.30停泵</t>
    <phoneticPr fontId="2" type="noConversion"/>
  </si>
  <si>
    <t>17点零5启泵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</si>
</sst>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_ "/>
    <numFmt numFmtId="178" formatCode="0.0_ "/>
  </numFmts>
  <fonts count="12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76" fontId="9" fillId="2" borderId="0" xfId="0" applyNumberFormat="1" applyFont="1" applyFill="1"/>
    <xf numFmtId="178" fontId="0" fillId="0" borderId="0" xfId="0" applyNumberFormat="1"/>
    <xf numFmtId="177" fontId="3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top"/>
    </xf>
    <xf numFmtId="0" fontId="10" fillId="0" borderId="0" xfId="0" applyFont="1"/>
    <xf numFmtId="176" fontId="0" fillId="0" borderId="0" xfId="0" applyNumberFormat="1"/>
    <xf numFmtId="0" fontId="1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workbookViewId="0">
      <selection activeCell="C27" sqref="C27"/>
    </sheetView>
  </sheetViews>
  <sheetFormatPr defaultRowHeight="14" x14ac:dyDescent="0.3"/>
  <cols>
    <col min="1" max="1" width="9.75" customWidth="1"/>
    <col min="2" max="5" width="11.33203125" customWidth="1"/>
    <col min="6" max="6" width="11.4140625" customWidth="1"/>
    <col min="7" max="7" width="10.4140625" customWidth="1"/>
    <col min="8" max="8" width="11.08203125" customWidth="1"/>
    <col min="9" max="9" width="12.5" customWidth="1"/>
    <col min="10" max="10" width="8.1640625" customWidth="1"/>
    <col min="11" max="11" width="7.9140625" customWidth="1"/>
    <col min="12" max="15" width="9.75" customWidth="1"/>
    <col min="16" max="16" width="4.5" customWidth="1"/>
    <col min="17" max="17" width="11.9140625" customWidth="1"/>
  </cols>
  <sheetData>
    <row r="1" spans="1:20" s="1" customFormat="1" ht="22.5" x14ac:dyDescent="0.3">
      <c r="A1" s="41" t="s">
        <v>0</v>
      </c>
      <c r="B1" s="42"/>
      <c r="C1" s="42"/>
      <c r="D1" s="42"/>
      <c r="E1" s="42"/>
      <c r="F1" s="42"/>
      <c r="G1" s="42"/>
      <c r="H1" s="42"/>
      <c r="I1" s="43"/>
      <c r="L1" s="2"/>
      <c r="M1" s="3"/>
      <c r="N1" s="4"/>
      <c r="O1" s="2"/>
    </row>
    <row r="2" spans="1:20" s="1" customFormat="1" ht="15.5" x14ac:dyDescent="0.3">
      <c r="A2" s="5" t="s">
        <v>1</v>
      </c>
      <c r="B2" s="44" t="s">
        <v>2</v>
      </c>
      <c r="C2" s="45"/>
      <c r="D2" s="44" t="s">
        <v>3</v>
      </c>
      <c r="E2" s="45"/>
      <c r="F2" s="44" t="s">
        <v>4</v>
      </c>
      <c r="G2" s="45"/>
      <c r="H2" s="44" t="s">
        <v>5</v>
      </c>
      <c r="I2" s="45"/>
      <c r="J2" s="46" t="s">
        <v>6</v>
      </c>
      <c r="K2" s="47"/>
      <c r="L2" s="35" t="s">
        <v>7</v>
      </c>
      <c r="M2" s="37" t="s">
        <v>8</v>
      </c>
      <c r="N2" s="38"/>
      <c r="O2" s="39" t="s">
        <v>7</v>
      </c>
      <c r="Q2" s="22" t="s">
        <v>19</v>
      </c>
      <c r="R2" s="22" t="s">
        <v>20</v>
      </c>
      <c r="S2" s="22" t="s">
        <v>21</v>
      </c>
      <c r="T2" s="22" t="s">
        <v>22</v>
      </c>
    </row>
    <row r="3" spans="1:20" s="1" customFormat="1" x14ac:dyDescent="0.3">
      <c r="A3" s="6"/>
      <c r="B3" s="7" t="s">
        <v>9</v>
      </c>
      <c r="C3" s="7" t="s">
        <v>10</v>
      </c>
      <c r="D3" s="7" t="s">
        <v>9</v>
      </c>
      <c r="E3" s="7" t="s">
        <v>10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  <c r="K3" s="8" t="s">
        <v>14</v>
      </c>
      <c r="L3" s="36"/>
      <c r="M3" s="9" t="s">
        <v>15</v>
      </c>
      <c r="N3" s="10" t="s">
        <v>16</v>
      </c>
      <c r="O3" s="40"/>
      <c r="Q3" s="23">
        <v>45292</v>
      </c>
      <c r="R3" s="24">
        <v>495</v>
      </c>
      <c r="S3" s="24">
        <v>494</v>
      </c>
      <c r="T3" s="22">
        <f t="shared" ref="T3:T33" si="0">R3-S3</f>
        <v>1</v>
      </c>
    </row>
    <row r="4" spans="1:20" s="1" customFormat="1" x14ac:dyDescent="0.3">
      <c r="A4" s="11">
        <v>1.3333333333333299</v>
      </c>
      <c r="B4" s="12">
        <v>350613.7</v>
      </c>
      <c r="C4" s="13" t="e">
        <f>B4-B3</f>
        <v>#VALUE!</v>
      </c>
      <c r="D4" s="12">
        <v>967995.6</v>
      </c>
      <c r="E4" s="14" t="e">
        <f>D4-D3</f>
        <v>#VALUE!</v>
      </c>
      <c r="F4" s="12">
        <v>274623.59999999998</v>
      </c>
      <c r="G4" s="14" t="e">
        <f>#REF!-F3</f>
        <v>#REF!</v>
      </c>
      <c r="H4" s="13">
        <v>0.10000000009313226</v>
      </c>
      <c r="I4" s="15">
        <v>-8.7311491370201111E-11</v>
      </c>
      <c r="J4" s="16"/>
      <c r="K4" s="16"/>
      <c r="L4" s="17">
        <v>0</v>
      </c>
      <c r="M4" s="18">
        <v>69</v>
      </c>
      <c r="N4" s="18"/>
      <c r="O4" s="18"/>
      <c r="P4" s="25"/>
      <c r="Q4" s="23">
        <v>45293</v>
      </c>
      <c r="R4" s="22">
        <v>495</v>
      </c>
      <c r="S4" s="22">
        <v>493</v>
      </c>
      <c r="T4" s="22">
        <f t="shared" si="0"/>
        <v>2</v>
      </c>
    </row>
    <row r="5" spans="1:20" s="1" customFormat="1" x14ac:dyDescent="0.3">
      <c r="A5" s="6">
        <v>0.375</v>
      </c>
      <c r="B5" s="19">
        <v>350636.79999999999</v>
      </c>
      <c r="C5" s="13">
        <f>B5-B4</f>
        <v>23.099999999976717</v>
      </c>
      <c r="D5" s="19">
        <v>968018.5</v>
      </c>
      <c r="E5" s="14">
        <f>D5-D4</f>
        <v>22.900000000023283</v>
      </c>
      <c r="F5" s="19">
        <v>274646.5</v>
      </c>
      <c r="G5" s="14">
        <f>F5-F4</f>
        <v>22.900000000023283</v>
      </c>
      <c r="H5" s="13">
        <f>C5-E5</f>
        <v>0.19999999995343387</v>
      </c>
      <c r="I5" s="15">
        <f>E5-G5</f>
        <v>0</v>
      </c>
      <c r="J5" s="16"/>
      <c r="K5" s="16"/>
      <c r="L5" s="17">
        <f>J5-K5</f>
        <v>0</v>
      </c>
      <c r="M5" s="18">
        <v>67</v>
      </c>
      <c r="N5" s="18"/>
      <c r="O5" s="18"/>
      <c r="P5" s="25"/>
      <c r="Q5" s="23">
        <v>45294</v>
      </c>
      <c r="R5" s="22">
        <v>537</v>
      </c>
      <c r="S5" s="22">
        <v>537</v>
      </c>
      <c r="T5" s="22">
        <f t="shared" si="0"/>
        <v>0</v>
      </c>
    </row>
    <row r="6" spans="1:20" s="1" customFormat="1" x14ac:dyDescent="0.3">
      <c r="A6" s="6">
        <v>0.41666666666666702</v>
      </c>
      <c r="B6" s="19">
        <v>350659.9</v>
      </c>
      <c r="C6" s="13">
        <f t="shared" ref="C6:C28" si="1">B6-B5</f>
        <v>23.100000000034925</v>
      </c>
      <c r="D6" s="19">
        <v>968041.5</v>
      </c>
      <c r="E6" s="14">
        <f t="shared" ref="E6:E28" si="2">D6-D5</f>
        <v>23</v>
      </c>
      <c r="F6" s="19">
        <v>274669.40000000002</v>
      </c>
      <c r="G6" s="14">
        <f t="shared" ref="G6:G28" si="3">F6-F5</f>
        <v>22.900000000023283</v>
      </c>
      <c r="H6" s="13">
        <f t="shared" ref="H6:H29" si="4">C6-E6</f>
        <v>0.1000000000349246</v>
      </c>
      <c r="I6" s="15">
        <f t="shared" ref="I6:I29" si="5">E6-G6</f>
        <v>9.9999999976716936E-2</v>
      </c>
      <c r="J6" s="16"/>
      <c r="K6" s="16"/>
      <c r="L6" s="17">
        <f t="shared" ref="L6:L28" si="6">J6-K6</f>
        <v>0</v>
      </c>
      <c r="M6" s="18">
        <v>67</v>
      </c>
      <c r="N6" s="18"/>
      <c r="O6" s="18"/>
      <c r="P6" s="25"/>
      <c r="Q6" s="23">
        <v>45295</v>
      </c>
      <c r="R6" s="22">
        <v>534</v>
      </c>
      <c r="S6" s="22">
        <v>534</v>
      </c>
      <c r="T6" s="22">
        <f t="shared" si="0"/>
        <v>0</v>
      </c>
    </row>
    <row r="7" spans="1:20" s="1" customFormat="1" x14ac:dyDescent="0.3">
      <c r="A7" s="6">
        <v>0.45833333333333298</v>
      </c>
      <c r="B7" s="19">
        <v>350683</v>
      </c>
      <c r="C7" s="13">
        <f t="shared" si="1"/>
        <v>23.099999999976717</v>
      </c>
      <c r="D7" s="19">
        <v>968064.3</v>
      </c>
      <c r="E7" s="14">
        <f t="shared" si="2"/>
        <v>22.800000000046566</v>
      </c>
      <c r="F7" s="19">
        <v>274692.2</v>
      </c>
      <c r="G7" s="14">
        <f t="shared" si="3"/>
        <v>22.799999999988358</v>
      </c>
      <c r="H7" s="13">
        <f t="shared" si="4"/>
        <v>0.29999999993015081</v>
      </c>
      <c r="I7" s="15">
        <f t="shared" si="5"/>
        <v>5.8207660913467407E-11</v>
      </c>
      <c r="J7" s="16"/>
      <c r="K7" s="16"/>
      <c r="L7" s="17">
        <f t="shared" si="6"/>
        <v>0</v>
      </c>
      <c r="M7" s="18">
        <v>66</v>
      </c>
      <c r="N7" s="18"/>
      <c r="O7" s="18"/>
      <c r="P7" s="25"/>
      <c r="Q7" s="23">
        <v>45296</v>
      </c>
      <c r="R7" s="22">
        <v>532</v>
      </c>
      <c r="S7" s="22">
        <v>534</v>
      </c>
      <c r="T7" s="22">
        <f t="shared" si="0"/>
        <v>-2</v>
      </c>
    </row>
    <row r="8" spans="1:20" s="1" customFormat="1" x14ac:dyDescent="0.3">
      <c r="A8" s="6">
        <v>0.5</v>
      </c>
      <c r="B8" s="19">
        <v>350705.9</v>
      </c>
      <c r="C8" s="13">
        <f t="shared" si="1"/>
        <v>22.900000000023283</v>
      </c>
      <c r="D8" s="19">
        <v>968087.2</v>
      </c>
      <c r="E8" s="14">
        <f t="shared" si="2"/>
        <v>22.899999999906868</v>
      </c>
      <c r="F8" s="19">
        <v>274715</v>
      </c>
      <c r="G8" s="14">
        <f t="shared" si="3"/>
        <v>22.799999999988358</v>
      </c>
      <c r="H8" s="13">
        <f t="shared" si="4"/>
        <v>1.1641532182693481E-10</v>
      </c>
      <c r="I8" s="15">
        <f t="shared" si="5"/>
        <v>9.9999999918509275E-2</v>
      </c>
      <c r="J8" s="16"/>
      <c r="K8" s="16"/>
      <c r="L8" s="17">
        <f t="shared" si="6"/>
        <v>0</v>
      </c>
      <c r="M8" s="18">
        <v>67</v>
      </c>
      <c r="N8" s="18"/>
      <c r="O8" s="18"/>
      <c r="P8" s="25"/>
      <c r="Q8" s="23">
        <v>45297</v>
      </c>
      <c r="R8" s="22">
        <v>535</v>
      </c>
      <c r="S8" s="22">
        <v>535</v>
      </c>
      <c r="T8" s="22">
        <f t="shared" si="0"/>
        <v>0</v>
      </c>
    </row>
    <row r="9" spans="1:20" s="1" customFormat="1" x14ac:dyDescent="0.3">
      <c r="A9" s="6">
        <v>0.54166666666666696</v>
      </c>
      <c r="B9" s="19">
        <v>350728.2</v>
      </c>
      <c r="C9" s="13">
        <f t="shared" si="1"/>
        <v>22.299999999988358</v>
      </c>
      <c r="D9" s="19">
        <v>968109.4</v>
      </c>
      <c r="E9" s="14">
        <f t="shared" si="2"/>
        <v>22.200000000069849</v>
      </c>
      <c r="F9" s="19">
        <v>274737.2</v>
      </c>
      <c r="G9" s="14">
        <f t="shared" si="3"/>
        <v>22.200000000011642</v>
      </c>
      <c r="H9" s="13">
        <f t="shared" si="4"/>
        <v>9.9999999918509275E-2</v>
      </c>
      <c r="I9" s="15">
        <f t="shared" si="5"/>
        <v>5.8207660913467407E-11</v>
      </c>
      <c r="J9" s="16"/>
      <c r="K9" s="16"/>
      <c r="L9" s="17">
        <f t="shared" si="6"/>
        <v>0</v>
      </c>
      <c r="M9" s="18">
        <v>66</v>
      </c>
      <c r="N9" s="18"/>
      <c r="O9" s="18"/>
      <c r="P9" s="25"/>
      <c r="Q9" s="23">
        <v>45298</v>
      </c>
      <c r="R9" s="22">
        <v>535</v>
      </c>
      <c r="S9" s="22">
        <v>535</v>
      </c>
      <c r="T9" s="22">
        <f t="shared" si="0"/>
        <v>0</v>
      </c>
    </row>
    <row r="10" spans="1:20" s="1" customFormat="1" x14ac:dyDescent="0.3">
      <c r="A10" s="6">
        <v>0.58333333333333304</v>
      </c>
      <c r="B10" s="19">
        <v>350750.5</v>
      </c>
      <c r="C10" s="13">
        <f t="shared" si="1"/>
        <v>22.299999999988358</v>
      </c>
      <c r="D10" s="19">
        <v>968131.7</v>
      </c>
      <c r="E10" s="14">
        <f t="shared" si="2"/>
        <v>22.299999999930151</v>
      </c>
      <c r="F10" s="19">
        <v>274759.40000000002</v>
      </c>
      <c r="G10" s="14">
        <f t="shared" si="3"/>
        <v>22.200000000011642</v>
      </c>
      <c r="H10" s="13">
        <f t="shared" si="4"/>
        <v>5.8207660913467407E-11</v>
      </c>
      <c r="I10" s="15">
        <f t="shared" si="5"/>
        <v>9.9999999918509275E-2</v>
      </c>
      <c r="J10" s="16"/>
      <c r="K10" s="16"/>
      <c r="L10" s="17">
        <f t="shared" si="6"/>
        <v>0</v>
      </c>
      <c r="M10" s="18">
        <v>67</v>
      </c>
      <c r="N10" s="18"/>
      <c r="O10" s="18"/>
      <c r="P10" s="26"/>
      <c r="Q10" s="23">
        <v>45299</v>
      </c>
      <c r="R10" s="22">
        <v>534</v>
      </c>
      <c r="S10" s="22">
        <v>535</v>
      </c>
      <c r="T10" s="22">
        <f t="shared" si="0"/>
        <v>-1</v>
      </c>
    </row>
    <row r="11" spans="1:20" s="1" customFormat="1" x14ac:dyDescent="0.3">
      <c r="A11" s="6">
        <v>0.625</v>
      </c>
      <c r="B11" s="19">
        <v>350773.2</v>
      </c>
      <c r="C11" s="13">
        <f t="shared" si="1"/>
        <v>22.700000000011642</v>
      </c>
      <c r="D11" s="19">
        <v>968154.5</v>
      </c>
      <c r="E11" s="14">
        <f t="shared" si="2"/>
        <v>22.800000000046566</v>
      </c>
      <c r="F11" s="19">
        <v>274782.09999999998</v>
      </c>
      <c r="G11" s="14">
        <f t="shared" si="3"/>
        <v>22.699999999953434</v>
      </c>
      <c r="H11" s="13">
        <f t="shared" si="4"/>
        <v>-0.1000000000349246</v>
      </c>
      <c r="I11" s="15">
        <f t="shared" si="5"/>
        <v>0.10000000009313226</v>
      </c>
      <c r="J11" s="16"/>
      <c r="K11" s="16"/>
      <c r="L11" s="17">
        <f t="shared" si="6"/>
        <v>0</v>
      </c>
      <c r="M11" s="18">
        <v>68</v>
      </c>
      <c r="N11" s="18"/>
      <c r="O11" s="18"/>
      <c r="P11" s="25"/>
      <c r="Q11" s="23">
        <v>45300</v>
      </c>
      <c r="R11" s="22">
        <v>535</v>
      </c>
      <c r="S11" s="22">
        <v>534</v>
      </c>
      <c r="T11" s="22">
        <f t="shared" si="0"/>
        <v>1</v>
      </c>
    </row>
    <row r="12" spans="1:20" s="1" customFormat="1" x14ac:dyDescent="0.3">
      <c r="A12" s="6">
        <v>0.66666666666666696</v>
      </c>
      <c r="B12" s="19">
        <v>350796</v>
      </c>
      <c r="C12" s="13">
        <f t="shared" si="1"/>
        <v>22.799999999988358</v>
      </c>
      <c r="D12" s="19">
        <v>968177.3</v>
      </c>
      <c r="E12" s="14">
        <f t="shared" si="2"/>
        <v>22.800000000046566</v>
      </c>
      <c r="F12" s="19">
        <v>274804.8</v>
      </c>
      <c r="G12" s="14">
        <f t="shared" si="3"/>
        <v>22.700000000011642</v>
      </c>
      <c r="H12" s="13">
        <f t="shared" si="4"/>
        <v>-5.8207660913467407E-11</v>
      </c>
      <c r="I12" s="15">
        <f t="shared" si="5"/>
        <v>0.1000000000349246</v>
      </c>
      <c r="J12" s="16"/>
      <c r="K12" s="16"/>
      <c r="L12" s="17">
        <f t="shared" si="6"/>
        <v>0</v>
      </c>
      <c r="M12" s="18">
        <v>68</v>
      </c>
      <c r="N12" s="18"/>
      <c r="O12" s="18"/>
      <c r="P12" s="25"/>
      <c r="Q12" s="23">
        <v>45301</v>
      </c>
      <c r="R12" s="22">
        <v>535</v>
      </c>
      <c r="S12" s="22">
        <v>535</v>
      </c>
      <c r="T12" s="22">
        <f t="shared" si="0"/>
        <v>0</v>
      </c>
    </row>
    <row r="13" spans="1:20" s="1" customFormat="1" x14ac:dyDescent="0.3">
      <c r="A13" s="6">
        <v>0.70833333333333304</v>
      </c>
      <c r="B13" s="19">
        <v>350818.6</v>
      </c>
      <c r="C13" s="13">
        <f t="shared" si="1"/>
        <v>22.599999999976717</v>
      </c>
      <c r="D13" s="19">
        <v>968199.8</v>
      </c>
      <c r="E13" s="14">
        <f t="shared" si="2"/>
        <v>22.5</v>
      </c>
      <c r="F13" s="19">
        <v>274827.2</v>
      </c>
      <c r="G13" s="14">
        <f t="shared" si="3"/>
        <v>22.400000000023283</v>
      </c>
      <c r="H13" s="13">
        <f t="shared" si="4"/>
        <v>9.9999999976716936E-2</v>
      </c>
      <c r="I13" s="15">
        <f t="shared" si="5"/>
        <v>9.9999999976716936E-2</v>
      </c>
      <c r="J13" s="16"/>
      <c r="K13" s="16"/>
      <c r="L13" s="17">
        <f t="shared" si="6"/>
        <v>0</v>
      </c>
      <c r="M13" s="18">
        <v>68</v>
      </c>
      <c r="N13" s="18"/>
      <c r="O13" s="18"/>
      <c r="P13" s="25"/>
      <c r="Q13" s="23">
        <v>45302</v>
      </c>
      <c r="R13" s="22">
        <v>534</v>
      </c>
      <c r="S13" s="22">
        <v>535</v>
      </c>
      <c r="T13" s="22">
        <f t="shared" si="0"/>
        <v>-1</v>
      </c>
    </row>
    <row r="14" spans="1:20" s="1" customFormat="1" x14ac:dyDescent="0.3">
      <c r="A14" s="6">
        <v>0.75</v>
      </c>
      <c r="B14" s="19">
        <v>350841.2</v>
      </c>
      <c r="C14" s="13">
        <f t="shared" si="1"/>
        <v>22.600000000034925</v>
      </c>
      <c r="D14" s="19">
        <v>968222.3</v>
      </c>
      <c r="E14" s="14">
        <f t="shared" si="2"/>
        <v>22.5</v>
      </c>
      <c r="F14" s="19">
        <v>274849.7</v>
      </c>
      <c r="G14" s="14">
        <f t="shared" si="3"/>
        <v>22.5</v>
      </c>
      <c r="H14" s="13">
        <f t="shared" si="4"/>
        <v>0.1000000000349246</v>
      </c>
      <c r="I14" s="15">
        <f t="shared" si="5"/>
        <v>0</v>
      </c>
      <c r="J14" s="16"/>
      <c r="K14" s="16"/>
      <c r="L14" s="17">
        <f t="shared" si="6"/>
        <v>0</v>
      </c>
      <c r="M14" s="18">
        <v>67</v>
      </c>
      <c r="N14" s="18"/>
      <c r="O14" s="18"/>
      <c r="P14" s="25"/>
      <c r="Q14" s="23">
        <v>45303</v>
      </c>
      <c r="R14" s="22">
        <v>534</v>
      </c>
      <c r="S14" s="22">
        <v>534</v>
      </c>
      <c r="T14" s="22">
        <f t="shared" si="0"/>
        <v>0</v>
      </c>
    </row>
    <row r="15" spans="1:20" s="1" customFormat="1" x14ac:dyDescent="0.3">
      <c r="A15" s="6">
        <v>0.79166666666666696</v>
      </c>
      <c r="B15" s="19">
        <v>350864</v>
      </c>
      <c r="C15" s="13">
        <f t="shared" si="1"/>
        <v>22.799999999988358</v>
      </c>
      <c r="D15" s="19">
        <v>968244.9</v>
      </c>
      <c r="E15" s="14">
        <f t="shared" si="2"/>
        <v>22.599999999976717</v>
      </c>
      <c r="F15" s="19">
        <v>274872.2</v>
      </c>
      <c r="G15" s="14">
        <f t="shared" si="3"/>
        <v>22.5</v>
      </c>
      <c r="H15" s="13">
        <f t="shared" si="4"/>
        <v>0.20000000001164153</v>
      </c>
      <c r="I15" s="15">
        <f t="shared" si="5"/>
        <v>9.9999999976716936E-2</v>
      </c>
      <c r="J15" s="16"/>
      <c r="K15" s="16"/>
      <c r="L15" s="17">
        <f t="shared" si="6"/>
        <v>0</v>
      </c>
      <c r="M15" s="18">
        <v>69</v>
      </c>
      <c r="N15" s="18"/>
      <c r="O15" s="18"/>
      <c r="P15" s="25"/>
      <c r="Q15" s="23">
        <v>45304</v>
      </c>
      <c r="R15" s="22">
        <v>529</v>
      </c>
      <c r="S15" s="22">
        <v>529</v>
      </c>
      <c r="T15" s="22">
        <f t="shared" si="0"/>
        <v>0</v>
      </c>
    </row>
    <row r="16" spans="1:20" s="1" customFormat="1" x14ac:dyDescent="0.3">
      <c r="A16" s="6">
        <v>0.83333333333333304</v>
      </c>
      <c r="B16" s="19">
        <v>350886.7</v>
      </c>
      <c r="C16" s="13">
        <f t="shared" si="1"/>
        <v>22.700000000011642</v>
      </c>
      <c r="D16" s="19">
        <v>968267.6</v>
      </c>
      <c r="E16" s="14">
        <f t="shared" si="2"/>
        <v>22.699999999953434</v>
      </c>
      <c r="F16" s="19">
        <v>274894.8</v>
      </c>
      <c r="G16" s="14">
        <f t="shared" si="3"/>
        <v>22.599999999976717</v>
      </c>
      <c r="H16" s="13">
        <f t="shared" si="4"/>
        <v>5.8207660913467407E-11</v>
      </c>
      <c r="I16" s="15">
        <f t="shared" si="5"/>
        <v>9.9999999976716936E-2</v>
      </c>
      <c r="J16" s="16"/>
      <c r="K16" s="16"/>
      <c r="L16" s="17">
        <f t="shared" si="6"/>
        <v>0</v>
      </c>
      <c r="M16" s="18">
        <v>70</v>
      </c>
      <c r="N16" s="18"/>
      <c r="O16" s="18"/>
      <c r="P16" s="25"/>
      <c r="Q16" s="23">
        <v>45305</v>
      </c>
      <c r="R16" s="22">
        <v>531</v>
      </c>
      <c r="S16" s="22">
        <v>533</v>
      </c>
      <c r="T16" s="22">
        <f t="shared" si="0"/>
        <v>-2</v>
      </c>
    </row>
    <row r="17" spans="1:20" s="1" customFormat="1" x14ac:dyDescent="0.3">
      <c r="A17" s="6">
        <v>0.875</v>
      </c>
      <c r="B17" s="19">
        <v>350909.4</v>
      </c>
      <c r="C17" s="13">
        <f t="shared" si="1"/>
        <v>22.700000000011642</v>
      </c>
      <c r="D17" s="12">
        <v>968290.2</v>
      </c>
      <c r="E17" s="14">
        <f t="shared" si="2"/>
        <v>22.599999999976717</v>
      </c>
      <c r="F17" s="19">
        <v>274917.40000000002</v>
      </c>
      <c r="G17" s="14">
        <f t="shared" si="3"/>
        <v>22.600000000034925</v>
      </c>
      <c r="H17" s="13">
        <f t="shared" si="4"/>
        <v>0.1000000000349246</v>
      </c>
      <c r="I17" s="15">
        <f t="shared" si="5"/>
        <v>-5.8207660913467407E-11</v>
      </c>
      <c r="J17" s="16"/>
      <c r="K17" s="16"/>
      <c r="L17" s="17">
        <f t="shared" si="6"/>
        <v>0</v>
      </c>
      <c r="M17" s="18">
        <v>70</v>
      </c>
      <c r="N17" s="18"/>
      <c r="O17" s="18"/>
      <c r="P17" s="25"/>
      <c r="Q17" s="23">
        <v>45306</v>
      </c>
      <c r="R17" s="22">
        <v>531</v>
      </c>
      <c r="S17" s="22">
        <v>532</v>
      </c>
      <c r="T17" s="22">
        <f>R17-S17</f>
        <v>-1</v>
      </c>
    </row>
    <row r="18" spans="1:20" s="1" customFormat="1" x14ac:dyDescent="0.3">
      <c r="A18" s="6">
        <v>0.91666666666666696</v>
      </c>
      <c r="B18" s="19">
        <v>350932.1</v>
      </c>
      <c r="C18" s="13">
        <f t="shared" si="1"/>
        <v>22.699999999953434</v>
      </c>
      <c r="D18" s="19">
        <v>968312.9</v>
      </c>
      <c r="E18" s="14">
        <f t="shared" si="2"/>
        <v>22.700000000069849</v>
      </c>
      <c r="F18" s="19">
        <v>274940</v>
      </c>
      <c r="G18" s="14">
        <f t="shared" si="3"/>
        <v>22.599999999976717</v>
      </c>
      <c r="H18" s="13">
        <f t="shared" si="4"/>
        <v>-1.1641532182693481E-10</v>
      </c>
      <c r="I18" s="15">
        <f t="shared" si="5"/>
        <v>0.10000000009313226</v>
      </c>
      <c r="J18" s="16"/>
      <c r="K18" s="16"/>
      <c r="L18" s="17">
        <f t="shared" si="6"/>
        <v>0</v>
      </c>
      <c r="M18" s="18">
        <v>70</v>
      </c>
      <c r="N18" s="18"/>
      <c r="O18" s="18"/>
      <c r="P18" s="25"/>
      <c r="Q18" s="23">
        <v>45307</v>
      </c>
      <c r="R18" s="22">
        <v>531</v>
      </c>
      <c r="S18" s="22">
        <v>529</v>
      </c>
      <c r="T18" s="22">
        <f t="shared" ref="T18:T32" si="7">R18-S18</f>
        <v>2</v>
      </c>
    </row>
    <row r="19" spans="1:20" s="1" customFormat="1" x14ac:dyDescent="0.3">
      <c r="A19" s="6">
        <v>0.95833333333333304</v>
      </c>
      <c r="B19" s="19">
        <v>350954.8</v>
      </c>
      <c r="C19" s="13">
        <f t="shared" si="1"/>
        <v>22.700000000011642</v>
      </c>
      <c r="D19" s="19">
        <v>968335.6</v>
      </c>
      <c r="E19" s="14">
        <f t="shared" si="2"/>
        <v>22.699999999953434</v>
      </c>
      <c r="F19" s="19">
        <v>274962.59999999998</v>
      </c>
      <c r="G19" s="14">
        <f t="shared" si="3"/>
        <v>22.599999999976717</v>
      </c>
      <c r="H19" s="13">
        <f t="shared" si="4"/>
        <v>5.8207660913467407E-11</v>
      </c>
      <c r="I19" s="15">
        <f t="shared" si="5"/>
        <v>9.9999999976716936E-2</v>
      </c>
      <c r="J19" s="16"/>
      <c r="K19" s="16"/>
      <c r="L19" s="17">
        <f t="shared" si="6"/>
        <v>0</v>
      </c>
      <c r="M19" s="18">
        <v>72</v>
      </c>
      <c r="N19" s="18"/>
      <c r="O19" s="18"/>
      <c r="P19" s="25"/>
      <c r="Q19" s="23">
        <v>45308</v>
      </c>
      <c r="R19" s="27">
        <v>530</v>
      </c>
      <c r="S19" s="27">
        <v>529</v>
      </c>
      <c r="T19" s="22">
        <f t="shared" si="7"/>
        <v>1</v>
      </c>
    </row>
    <row r="20" spans="1:20" s="1" customFormat="1" x14ac:dyDescent="0.3">
      <c r="A20" s="6">
        <v>1</v>
      </c>
      <c r="B20" s="19">
        <v>350977.6</v>
      </c>
      <c r="C20" s="13">
        <f t="shared" si="1"/>
        <v>22.799999999988358</v>
      </c>
      <c r="D20" s="19">
        <v>968358.3</v>
      </c>
      <c r="E20" s="14">
        <f t="shared" si="2"/>
        <v>22.700000000069849</v>
      </c>
      <c r="F20" s="19">
        <v>274985.2</v>
      </c>
      <c r="G20" s="14">
        <f t="shared" si="3"/>
        <v>22.600000000034925</v>
      </c>
      <c r="H20" s="13">
        <f t="shared" si="4"/>
        <v>9.9999999918509275E-2</v>
      </c>
      <c r="I20" s="15">
        <f t="shared" si="5"/>
        <v>0.1000000000349246</v>
      </c>
      <c r="J20" s="16"/>
      <c r="K20" s="16"/>
      <c r="L20" s="17">
        <f t="shared" si="6"/>
        <v>0</v>
      </c>
      <c r="M20" s="18">
        <v>73</v>
      </c>
      <c r="N20" s="18"/>
      <c r="O20" s="18"/>
      <c r="P20" s="25"/>
      <c r="Q20" s="23">
        <v>45309</v>
      </c>
      <c r="R20" s="27">
        <v>533</v>
      </c>
      <c r="S20" s="27">
        <v>533</v>
      </c>
      <c r="T20" s="22">
        <f t="shared" si="7"/>
        <v>0</v>
      </c>
    </row>
    <row r="21" spans="1:20" s="1" customFormat="1" x14ac:dyDescent="0.3">
      <c r="A21" s="6">
        <v>4.1666666666666664E-2</v>
      </c>
      <c r="B21" s="12">
        <v>351000.3</v>
      </c>
      <c r="C21" s="13">
        <f t="shared" si="1"/>
        <v>22.700000000011642</v>
      </c>
      <c r="D21" s="19">
        <v>968380.7</v>
      </c>
      <c r="E21" s="14">
        <f t="shared" si="2"/>
        <v>22.399999999906868</v>
      </c>
      <c r="F21" s="19">
        <v>275007.5</v>
      </c>
      <c r="G21" s="14">
        <f t="shared" si="3"/>
        <v>22.299999999988358</v>
      </c>
      <c r="H21" s="13">
        <f t="shared" si="4"/>
        <v>0.30000000010477379</v>
      </c>
      <c r="I21" s="15">
        <f t="shared" si="5"/>
        <v>9.9999999918509275E-2</v>
      </c>
      <c r="J21" s="16"/>
      <c r="K21" s="16"/>
      <c r="L21" s="17">
        <f t="shared" si="6"/>
        <v>0</v>
      </c>
      <c r="M21" s="18">
        <v>73</v>
      </c>
      <c r="N21" s="18"/>
      <c r="O21" s="18"/>
      <c r="P21" s="25"/>
      <c r="Q21" s="23">
        <v>45310</v>
      </c>
      <c r="R21" s="22">
        <v>533</v>
      </c>
      <c r="S21" s="22">
        <v>533</v>
      </c>
      <c r="T21" s="22">
        <f t="shared" si="7"/>
        <v>0</v>
      </c>
    </row>
    <row r="22" spans="1:20" s="1" customFormat="1" x14ac:dyDescent="0.3">
      <c r="A22" s="6">
        <v>8.3333333333333329E-2</v>
      </c>
      <c r="B22" s="19">
        <v>351022.6</v>
      </c>
      <c r="C22" s="13">
        <f t="shared" si="1"/>
        <v>22.299999999988358</v>
      </c>
      <c r="D22" s="19">
        <v>968403.1</v>
      </c>
      <c r="E22" s="14">
        <f t="shared" si="2"/>
        <v>22.400000000023283</v>
      </c>
      <c r="F22" s="19">
        <v>275029.90000000002</v>
      </c>
      <c r="G22" s="14">
        <f t="shared" si="3"/>
        <v>22.400000000023283</v>
      </c>
      <c r="H22" s="13">
        <f t="shared" si="4"/>
        <v>-0.1000000000349246</v>
      </c>
      <c r="I22" s="15">
        <f t="shared" si="5"/>
        <v>0</v>
      </c>
      <c r="J22" s="16"/>
      <c r="K22" s="16"/>
      <c r="L22" s="17">
        <f t="shared" si="6"/>
        <v>0</v>
      </c>
      <c r="M22" s="18">
        <v>73</v>
      </c>
      <c r="N22" s="18"/>
      <c r="O22" s="18"/>
      <c r="P22" s="25"/>
      <c r="Q22" s="23">
        <v>45311</v>
      </c>
      <c r="R22" s="22">
        <v>514</v>
      </c>
      <c r="S22" s="22">
        <v>513</v>
      </c>
      <c r="T22" s="22">
        <f>R22-S22</f>
        <v>1</v>
      </c>
    </row>
    <row r="23" spans="1:20" s="1" customFormat="1" x14ac:dyDescent="0.3">
      <c r="A23" s="11">
        <v>1.125</v>
      </c>
      <c r="B23" s="19">
        <v>351045.1</v>
      </c>
      <c r="C23" s="13">
        <f t="shared" si="1"/>
        <v>22.5</v>
      </c>
      <c r="D23" s="19">
        <v>968425.5</v>
      </c>
      <c r="E23" s="14">
        <f t="shared" si="2"/>
        <v>22.400000000023283</v>
      </c>
      <c r="F23" s="19">
        <v>275052.2</v>
      </c>
      <c r="G23" s="14">
        <f t="shared" si="3"/>
        <v>22.299999999988358</v>
      </c>
      <c r="H23" s="13">
        <f t="shared" si="4"/>
        <v>9.9999999976716936E-2</v>
      </c>
      <c r="I23" s="15">
        <f t="shared" si="5"/>
        <v>0.1000000000349246</v>
      </c>
      <c r="J23" s="16"/>
      <c r="K23" s="16"/>
      <c r="L23" s="17">
        <f t="shared" si="6"/>
        <v>0</v>
      </c>
      <c r="M23" s="18">
        <v>73</v>
      </c>
      <c r="N23" s="18"/>
      <c r="O23" s="18"/>
      <c r="P23" s="25"/>
      <c r="Q23" s="23">
        <v>45312</v>
      </c>
      <c r="R23" s="22">
        <v>534</v>
      </c>
      <c r="S23" s="22">
        <v>535</v>
      </c>
      <c r="T23" s="22">
        <f t="shared" si="7"/>
        <v>-1</v>
      </c>
    </row>
    <row r="24" spans="1:20" s="1" customFormat="1" x14ac:dyDescent="0.3">
      <c r="A24" s="11">
        <v>1.1666666666666701</v>
      </c>
      <c r="B24" s="19">
        <v>351067.7</v>
      </c>
      <c r="C24" s="13">
        <f t="shared" si="1"/>
        <v>22.600000000034925</v>
      </c>
      <c r="D24" s="19">
        <v>968447.9</v>
      </c>
      <c r="E24" s="14">
        <f t="shared" si="2"/>
        <v>22.400000000023283</v>
      </c>
      <c r="F24" s="19">
        <v>275074.59999999998</v>
      </c>
      <c r="G24" s="14">
        <f t="shared" si="3"/>
        <v>22.399999999965075</v>
      </c>
      <c r="H24" s="13">
        <f t="shared" si="4"/>
        <v>0.20000000001164153</v>
      </c>
      <c r="I24" s="15">
        <f t="shared" si="5"/>
        <v>5.8207660913467407E-11</v>
      </c>
      <c r="J24" s="16"/>
      <c r="K24" s="16"/>
      <c r="L24" s="17">
        <f t="shared" si="6"/>
        <v>0</v>
      </c>
      <c r="M24" s="18">
        <v>72</v>
      </c>
      <c r="N24" s="18"/>
      <c r="O24" s="18"/>
      <c r="P24" s="25"/>
      <c r="Q24" s="23">
        <v>45313</v>
      </c>
      <c r="R24" s="22">
        <v>534</v>
      </c>
      <c r="S24" s="22">
        <v>534</v>
      </c>
      <c r="T24" s="22">
        <f t="shared" si="7"/>
        <v>0</v>
      </c>
    </row>
    <row r="25" spans="1:20" s="1" customFormat="1" x14ac:dyDescent="0.3">
      <c r="A25" s="6">
        <v>1.2083333333333299</v>
      </c>
      <c r="B25" s="19">
        <v>351090.2</v>
      </c>
      <c r="C25" s="13">
        <f t="shared" si="1"/>
        <v>22.5</v>
      </c>
      <c r="D25" s="19">
        <v>968470.5</v>
      </c>
      <c r="E25" s="14">
        <f t="shared" si="2"/>
        <v>22.599999999976717</v>
      </c>
      <c r="F25" s="19">
        <v>275097.09999999998</v>
      </c>
      <c r="G25" s="14">
        <f t="shared" si="3"/>
        <v>22.5</v>
      </c>
      <c r="H25" s="13">
        <f t="shared" si="4"/>
        <v>-9.9999999976716936E-2</v>
      </c>
      <c r="I25" s="15">
        <f t="shared" si="5"/>
        <v>9.9999999976716936E-2</v>
      </c>
      <c r="J25" s="16"/>
      <c r="K25" s="16"/>
      <c r="L25" s="17">
        <f t="shared" si="6"/>
        <v>0</v>
      </c>
      <c r="M25" s="18">
        <v>72</v>
      </c>
      <c r="N25" s="18"/>
      <c r="O25" s="18"/>
      <c r="P25" s="25"/>
      <c r="Q25" s="23">
        <v>45314</v>
      </c>
      <c r="R25" s="22">
        <v>535</v>
      </c>
      <c r="S25" s="22">
        <v>534</v>
      </c>
      <c r="T25" s="22">
        <f t="shared" si="7"/>
        <v>1</v>
      </c>
    </row>
    <row r="26" spans="1:20" s="1" customFormat="1" x14ac:dyDescent="0.3">
      <c r="A26" s="6">
        <v>1.25</v>
      </c>
      <c r="B26" s="19">
        <v>351112.9</v>
      </c>
      <c r="C26" s="13">
        <f t="shared" si="1"/>
        <v>22.700000000011642</v>
      </c>
      <c r="D26" s="19">
        <v>968493.2</v>
      </c>
      <c r="E26" s="14">
        <f t="shared" si="2"/>
        <v>22.699999999953434</v>
      </c>
      <c r="F26" s="19">
        <v>275119.7</v>
      </c>
      <c r="G26" s="14">
        <f t="shared" si="3"/>
        <v>22.600000000034925</v>
      </c>
      <c r="H26" s="13">
        <f t="shared" si="4"/>
        <v>5.8207660913467407E-11</v>
      </c>
      <c r="I26" s="15">
        <f t="shared" si="5"/>
        <v>9.9999999918509275E-2</v>
      </c>
      <c r="J26" s="16"/>
      <c r="K26" s="16"/>
      <c r="L26" s="17">
        <f t="shared" si="6"/>
        <v>0</v>
      </c>
      <c r="M26" s="18">
        <v>72</v>
      </c>
      <c r="N26" s="18"/>
      <c r="O26" s="18"/>
      <c r="P26" s="25"/>
      <c r="Q26" s="23">
        <v>45315</v>
      </c>
      <c r="R26" s="22">
        <v>535</v>
      </c>
      <c r="S26" s="22">
        <v>535</v>
      </c>
      <c r="T26" s="22">
        <f t="shared" si="7"/>
        <v>0</v>
      </c>
    </row>
    <row r="27" spans="1:20" s="1" customFormat="1" x14ac:dyDescent="0.3">
      <c r="A27" s="6">
        <v>1.2916666666666701</v>
      </c>
      <c r="B27" s="19">
        <v>351136.5</v>
      </c>
      <c r="C27" s="13">
        <f t="shared" si="1"/>
        <v>23.599999999976717</v>
      </c>
      <c r="D27" s="20">
        <v>968516.9</v>
      </c>
      <c r="E27" s="14">
        <f t="shared" si="2"/>
        <v>23.700000000069849</v>
      </c>
      <c r="F27" s="19">
        <v>275143.3</v>
      </c>
      <c r="G27" s="14">
        <f t="shared" si="3"/>
        <v>23.599999999976717</v>
      </c>
      <c r="H27" s="13">
        <f t="shared" si="4"/>
        <v>-0.10000000009313226</v>
      </c>
      <c r="I27" s="15">
        <f t="shared" si="5"/>
        <v>0.10000000009313226</v>
      </c>
      <c r="J27" s="21"/>
      <c r="K27" s="16"/>
      <c r="L27" s="17">
        <f t="shared" si="6"/>
        <v>0</v>
      </c>
      <c r="M27" s="18">
        <v>72</v>
      </c>
      <c r="N27" s="18"/>
      <c r="O27" s="18"/>
      <c r="P27" s="25"/>
      <c r="Q27" s="23">
        <v>45316</v>
      </c>
      <c r="R27" s="22">
        <v>543</v>
      </c>
      <c r="S27" s="22">
        <v>543</v>
      </c>
      <c r="T27" s="22">
        <f t="shared" si="7"/>
        <v>0</v>
      </c>
    </row>
    <row r="28" spans="1:20" s="1" customFormat="1" x14ac:dyDescent="0.3">
      <c r="A28" s="11">
        <v>1.3333333333333299</v>
      </c>
      <c r="B28" s="12">
        <v>351160.5</v>
      </c>
      <c r="C28" s="13">
        <f t="shared" si="1"/>
        <v>24</v>
      </c>
      <c r="D28" s="12">
        <v>968540.7</v>
      </c>
      <c r="E28" s="14">
        <f t="shared" si="2"/>
        <v>23.799999999930151</v>
      </c>
      <c r="F28" s="12">
        <v>275166.90000000002</v>
      </c>
      <c r="G28" s="14">
        <f t="shared" si="3"/>
        <v>23.600000000034925</v>
      </c>
      <c r="H28" s="13">
        <f t="shared" si="4"/>
        <v>0.20000000006984919</v>
      </c>
      <c r="I28" s="15">
        <f t="shared" si="5"/>
        <v>0.19999999989522621</v>
      </c>
      <c r="J28" s="16"/>
      <c r="K28" s="16"/>
      <c r="L28" s="17">
        <f t="shared" si="6"/>
        <v>0</v>
      </c>
      <c r="M28" s="18"/>
      <c r="N28" s="18"/>
      <c r="O28" s="18"/>
      <c r="P28" s="25"/>
      <c r="Q28" s="23">
        <v>45317</v>
      </c>
      <c r="R28" s="22">
        <v>542</v>
      </c>
      <c r="S28" s="22">
        <v>541</v>
      </c>
      <c r="T28" s="22">
        <f t="shared" si="7"/>
        <v>1</v>
      </c>
    </row>
    <row r="29" spans="1:20" s="1" customFormat="1" x14ac:dyDescent="0.3">
      <c r="A29" s="7" t="s">
        <v>17</v>
      </c>
      <c r="B29" s="19"/>
      <c r="C29" s="14">
        <f>SUM(C5:C28)</f>
        <v>546.79999999998836</v>
      </c>
      <c r="D29" s="19"/>
      <c r="E29" s="14">
        <f>SUM(E5:E28)</f>
        <v>545.09999999997672</v>
      </c>
      <c r="F29" s="19"/>
      <c r="G29" s="14">
        <f>SUM(G5:G28)</f>
        <v>543.30000000004657</v>
      </c>
      <c r="H29" s="14">
        <f t="shared" si="4"/>
        <v>1.7000000000116415</v>
      </c>
      <c r="I29" s="15">
        <f t="shared" si="5"/>
        <v>1.7999999999301508</v>
      </c>
      <c r="J29" s="16"/>
      <c r="K29" s="16"/>
      <c r="L29" s="22"/>
      <c r="M29" s="18"/>
      <c r="N29" s="18"/>
      <c r="O29" s="10"/>
      <c r="P29" s="25"/>
      <c r="Q29" s="23">
        <v>45318</v>
      </c>
      <c r="R29" s="22">
        <v>542</v>
      </c>
      <c r="S29" s="22">
        <v>544</v>
      </c>
      <c r="T29" s="22">
        <f t="shared" si="7"/>
        <v>-2</v>
      </c>
    </row>
    <row r="30" spans="1:20" x14ac:dyDescent="0.3">
      <c r="C30" s="28"/>
      <c r="E30" s="28"/>
      <c r="F30" s="29"/>
      <c r="G30" s="28"/>
      <c r="H30" s="26"/>
      <c r="I30" s="30"/>
      <c r="Q30" s="23">
        <v>45319</v>
      </c>
      <c r="R30" s="31">
        <v>543</v>
      </c>
      <c r="S30" s="31">
        <v>543</v>
      </c>
      <c r="T30" s="22">
        <f t="shared" si="7"/>
        <v>0</v>
      </c>
    </row>
    <row r="31" spans="1:20" x14ac:dyDescent="0.3">
      <c r="B31" s="32"/>
      <c r="C31" s="33"/>
      <c r="H31" s="33"/>
      <c r="Q31" s="23">
        <v>45320</v>
      </c>
      <c r="R31" s="31">
        <v>547</v>
      </c>
      <c r="S31" s="31">
        <v>545</v>
      </c>
      <c r="T31" s="22">
        <f t="shared" si="7"/>
        <v>2</v>
      </c>
    </row>
    <row r="32" spans="1:20" x14ac:dyDescent="0.3">
      <c r="F32" s="34"/>
      <c r="Q32" s="23">
        <v>45321</v>
      </c>
      <c r="R32" s="31"/>
      <c r="S32" s="31"/>
      <c r="T32" s="22">
        <f t="shared" si="7"/>
        <v>0</v>
      </c>
    </row>
    <row r="33" spans="2:20" x14ac:dyDescent="0.3">
      <c r="Q33" s="23">
        <v>45322</v>
      </c>
      <c r="R33" s="24"/>
      <c r="S33" s="24"/>
      <c r="T33" s="22">
        <f t="shared" si="0"/>
        <v>0</v>
      </c>
    </row>
    <row r="34" spans="2:20" x14ac:dyDescent="0.3">
      <c r="T34" s="1">
        <f>SUM(T3:T33)</f>
        <v>2</v>
      </c>
    </row>
    <row r="35" spans="2:20" x14ac:dyDescent="0.3">
      <c r="B35" s="33">
        <v>341005</v>
      </c>
      <c r="C35" s="33">
        <v>340470</v>
      </c>
      <c r="D35">
        <f>B35-C35</f>
        <v>535</v>
      </c>
    </row>
    <row r="36" spans="2:20" x14ac:dyDescent="0.3">
      <c r="B36" s="33">
        <v>957849</v>
      </c>
      <c r="C36" s="33">
        <v>957315</v>
      </c>
      <c r="D36">
        <f>B36-C36</f>
        <v>534</v>
      </c>
    </row>
  </sheetData>
  <mergeCells count="9">
    <mergeCell ref="L2:L3"/>
    <mergeCell ref="M2:N2"/>
    <mergeCell ref="O2:O3"/>
    <mergeCell ref="A1:I1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9F14-22C0-473F-A5D9-ABB12515D057}">
  <dimension ref="A1:T36"/>
  <sheetViews>
    <sheetView topLeftCell="A7" workbookViewId="0">
      <selection activeCell="C36" sqref="C36"/>
    </sheetView>
  </sheetViews>
  <sheetFormatPr defaultRowHeight="14" x14ac:dyDescent="0.3"/>
  <cols>
    <col min="1" max="1" width="9.75" customWidth="1"/>
    <col min="2" max="5" width="11.33203125" customWidth="1"/>
    <col min="6" max="6" width="11.4140625" customWidth="1"/>
    <col min="7" max="7" width="10.4140625" customWidth="1"/>
    <col min="8" max="8" width="11.08203125" customWidth="1"/>
    <col min="9" max="9" width="12.5" customWidth="1"/>
    <col min="10" max="10" width="8.1640625" customWidth="1"/>
    <col min="11" max="11" width="7.9140625" customWidth="1"/>
    <col min="12" max="15" width="9.75" customWidth="1"/>
    <col min="16" max="16" width="4.5" customWidth="1"/>
    <col min="17" max="17" width="11.9140625" customWidth="1"/>
  </cols>
  <sheetData>
    <row r="1" spans="1:20" s="1" customFormat="1" ht="22.5" x14ac:dyDescent="0.3">
      <c r="A1" s="41" t="s">
        <v>18</v>
      </c>
      <c r="B1" s="42"/>
      <c r="C1" s="42"/>
      <c r="D1" s="42"/>
      <c r="E1" s="42"/>
      <c r="F1" s="42"/>
      <c r="G1" s="42"/>
      <c r="H1" s="42"/>
      <c r="I1" s="43"/>
      <c r="L1" s="2"/>
      <c r="M1" s="3"/>
      <c r="N1" s="4"/>
      <c r="O1" s="2"/>
    </row>
    <row r="2" spans="1:20" s="1" customFormat="1" ht="15.5" x14ac:dyDescent="0.3">
      <c r="A2" s="5" t="s">
        <v>1</v>
      </c>
      <c r="B2" s="44" t="s">
        <v>2</v>
      </c>
      <c r="C2" s="45"/>
      <c r="D2" s="44" t="s">
        <v>3</v>
      </c>
      <c r="E2" s="45"/>
      <c r="F2" s="44" t="s">
        <v>4</v>
      </c>
      <c r="G2" s="45"/>
      <c r="H2" s="44" t="s">
        <v>5</v>
      </c>
      <c r="I2" s="45"/>
      <c r="J2" s="46" t="s">
        <v>6</v>
      </c>
      <c r="K2" s="47"/>
      <c r="L2" s="35" t="s">
        <v>7</v>
      </c>
      <c r="M2" s="37" t="s">
        <v>8</v>
      </c>
      <c r="N2" s="38"/>
      <c r="O2" s="39" t="s">
        <v>7</v>
      </c>
      <c r="Q2" s="22" t="s">
        <v>19</v>
      </c>
      <c r="R2" s="22" t="s">
        <v>20</v>
      </c>
      <c r="S2" s="22" t="s">
        <v>21</v>
      </c>
      <c r="T2" s="22" t="s">
        <v>22</v>
      </c>
    </row>
    <row r="3" spans="1:20" s="1" customFormat="1" x14ac:dyDescent="0.3">
      <c r="A3" s="6"/>
      <c r="B3" s="7" t="s">
        <v>9</v>
      </c>
      <c r="C3" s="7" t="s">
        <v>10</v>
      </c>
      <c r="D3" s="7" t="s">
        <v>9</v>
      </c>
      <c r="E3" s="7" t="s">
        <v>10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  <c r="K3" s="8" t="s">
        <v>14</v>
      </c>
      <c r="L3" s="36"/>
      <c r="M3" s="9" t="s">
        <v>15</v>
      </c>
      <c r="N3" s="10" t="s">
        <v>16</v>
      </c>
      <c r="O3" s="40"/>
      <c r="Q3" s="23">
        <v>45292</v>
      </c>
      <c r="R3" s="24">
        <v>495</v>
      </c>
      <c r="S3" s="24">
        <v>494</v>
      </c>
      <c r="T3" s="22">
        <f t="shared" ref="T3:T33" si="0">R3-S3</f>
        <v>1</v>
      </c>
    </row>
    <row r="4" spans="1:20" s="1" customFormat="1" x14ac:dyDescent="0.3">
      <c r="A4" s="11">
        <v>1.3333333333333299</v>
      </c>
      <c r="B4" s="12">
        <v>351160.5</v>
      </c>
      <c r="C4" s="13" t="e">
        <f>B4-B3</f>
        <v>#VALUE!</v>
      </c>
      <c r="D4" s="12">
        <v>968540.7</v>
      </c>
      <c r="E4" s="14" t="e">
        <f>D4-D3</f>
        <v>#VALUE!</v>
      </c>
      <c r="F4" s="12">
        <v>275166.90000000002</v>
      </c>
      <c r="G4" s="14" t="e">
        <f>#REF!-F3</f>
        <v>#REF!</v>
      </c>
      <c r="H4" s="13">
        <v>0.10000000009313226</v>
      </c>
      <c r="I4" s="15">
        <v>-8.7311491370201111E-11</v>
      </c>
      <c r="J4" s="16">
        <v>0.05</v>
      </c>
      <c r="K4" s="16">
        <v>0.08</v>
      </c>
      <c r="L4" s="17">
        <v>0</v>
      </c>
      <c r="M4" s="18">
        <v>62</v>
      </c>
      <c r="N4" s="18"/>
      <c r="O4" s="18"/>
      <c r="P4" s="25"/>
      <c r="Q4" s="23">
        <v>45293</v>
      </c>
      <c r="R4" s="22">
        <v>495</v>
      </c>
      <c r="S4" s="22">
        <v>493</v>
      </c>
      <c r="T4" s="22">
        <f t="shared" si="0"/>
        <v>2</v>
      </c>
    </row>
    <row r="5" spans="1:20" s="1" customFormat="1" x14ac:dyDescent="0.3">
      <c r="A5" s="6">
        <v>0.375</v>
      </c>
      <c r="B5" s="19">
        <v>351184.6</v>
      </c>
      <c r="C5" s="13">
        <f>B5-B4</f>
        <v>24.099999999976717</v>
      </c>
      <c r="D5" s="19">
        <v>968564.7</v>
      </c>
      <c r="E5" s="14">
        <f>D5-D4</f>
        <v>24</v>
      </c>
      <c r="F5" s="19">
        <v>275190.90000000002</v>
      </c>
      <c r="G5" s="14">
        <f>F5-F4</f>
        <v>24</v>
      </c>
      <c r="H5" s="13">
        <f>C5-E5</f>
        <v>9.9999999976716936E-2</v>
      </c>
      <c r="I5" s="15">
        <f>E5-G5</f>
        <v>0</v>
      </c>
      <c r="J5" s="16">
        <v>0.1</v>
      </c>
      <c r="K5" s="16"/>
      <c r="L5" s="17">
        <f>J5-K5</f>
        <v>0.1</v>
      </c>
      <c r="M5" s="18">
        <v>62</v>
      </c>
      <c r="N5" s="18"/>
      <c r="O5" s="18"/>
      <c r="P5" s="25"/>
      <c r="Q5" s="23">
        <v>45294</v>
      </c>
      <c r="R5" s="22">
        <v>537</v>
      </c>
      <c r="S5" s="22">
        <v>537</v>
      </c>
      <c r="T5" s="22">
        <f t="shared" si="0"/>
        <v>0</v>
      </c>
    </row>
    <row r="6" spans="1:20" s="1" customFormat="1" x14ac:dyDescent="0.3">
      <c r="A6" s="6">
        <v>0.41666666666666702</v>
      </c>
      <c r="B6" s="19">
        <v>351208.6</v>
      </c>
      <c r="C6" s="13">
        <f t="shared" ref="C6:C28" si="1">B6-B5</f>
        <v>24</v>
      </c>
      <c r="D6" s="19">
        <v>968588.80000000005</v>
      </c>
      <c r="E6" s="14">
        <f t="shared" ref="E6:E28" si="2">D6-D5</f>
        <v>24.100000000093132</v>
      </c>
      <c r="F6" s="19">
        <v>275214.90000000002</v>
      </c>
      <c r="G6" s="14">
        <f t="shared" ref="G6:G28" si="3">F6-F5</f>
        <v>24</v>
      </c>
      <c r="H6" s="13">
        <f t="shared" ref="H6:H29" si="4">C6-E6</f>
        <v>-0.10000000009313226</v>
      </c>
      <c r="I6" s="15">
        <f t="shared" ref="I6:I29" si="5">E6-G6</f>
        <v>0.10000000009313226</v>
      </c>
      <c r="J6" s="16">
        <v>0.05</v>
      </c>
      <c r="K6" s="16">
        <v>0.02</v>
      </c>
      <c r="L6" s="17">
        <f t="shared" ref="L6:L28" si="6">J6-K6</f>
        <v>3.0000000000000002E-2</v>
      </c>
      <c r="M6" s="18">
        <v>62</v>
      </c>
      <c r="N6" s="18"/>
      <c r="O6" s="18"/>
      <c r="P6" s="25"/>
      <c r="Q6" s="23">
        <v>45295</v>
      </c>
      <c r="R6" s="22">
        <v>534</v>
      </c>
      <c r="S6" s="22">
        <v>534</v>
      </c>
      <c r="T6" s="22">
        <f t="shared" si="0"/>
        <v>0</v>
      </c>
    </row>
    <row r="7" spans="1:20" s="1" customFormat="1" x14ac:dyDescent="0.3">
      <c r="A7" s="6">
        <v>0.45833333333333298</v>
      </c>
      <c r="B7" s="19">
        <v>351232.6</v>
      </c>
      <c r="C7" s="13">
        <f t="shared" si="1"/>
        <v>24</v>
      </c>
      <c r="D7" s="19">
        <v>968612.9</v>
      </c>
      <c r="E7" s="14">
        <f t="shared" si="2"/>
        <v>24.099999999976717</v>
      </c>
      <c r="F7" s="19">
        <v>275238.90000000002</v>
      </c>
      <c r="G7" s="14">
        <f t="shared" si="3"/>
        <v>24</v>
      </c>
      <c r="H7" s="13">
        <f t="shared" si="4"/>
        <v>-9.9999999976716936E-2</v>
      </c>
      <c r="I7" s="15">
        <f t="shared" si="5"/>
        <v>9.9999999976716936E-2</v>
      </c>
      <c r="J7" s="16">
        <v>0.1</v>
      </c>
      <c r="K7" s="16">
        <v>0.02</v>
      </c>
      <c r="L7" s="17">
        <f t="shared" si="6"/>
        <v>0.08</v>
      </c>
      <c r="M7" s="18">
        <v>63</v>
      </c>
      <c r="N7" s="18"/>
      <c r="O7" s="18"/>
      <c r="P7" s="25"/>
      <c r="Q7" s="23">
        <v>45296</v>
      </c>
      <c r="R7" s="22">
        <v>532</v>
      </c>
      <c r="S7" s="22">
        <v>534</v>
      </c>
      <c r="T7" s="22">
        <f t="shared" si="0"/>
        <v>-2</v>
      </c>
    </row>
    <row r="8" spans="1:20" s="1" customFormat="1" x14ac:dyDescent="0.3">
      <c r="A8" s="6">
        <v>0.5</v>
      </c>
      <c r="B8" s="19">
        <v>351256.6</v>
      </c>
      <c r="C8" s="13">
        <f t="shared" si="1"/>
        <v>24</v>
      </c>
      <c r="D8" s="19">
        <v>968637</v>
      </c>
      <c r="E8" s="14">
        <f t="shared" si="2"/>
        <v>24.099999999976717</v>
      </c>
      <c r="F8" s="19">
        <v>275262.90000000002</v>
      </c>
      <c r="G8" s="14">
        <f t="shared" si="3"/>
        <v>24</v>
      </c>
      <c r="H8" s="13">
        <f t="shared" si="4"/>
        <v>-9.9999999976716936E-2</v>
      </c>
      <c r="I8" s="15">
        <f t="shared" si="5"/>
        <v>9.9999999976716936E-2</v>
      </c>
      <c r="J8" s="16">
        <v>0.1</v>
      </c>
      <c r="K8" s="16">
        <v>0.05</v>
      </c>
      <c r="L8" s="17">
        <f t="shared" si="6"/>
        <v>0.05</v>
      </c>
      <c r="M8" s="18">
        <v>65</v>
      </c>
      <c r="N8" s="18"/>
      <c r="O8" s="18"/>
      <c r="P8" s="25"/>
      <c r="Q8" s="23">
        <v>45297</v>
      </c>
      <c r="R8" s="22">
        <v>535</v>
      </c>
      <c r="S8" s="22">
        <v>535</v>
      </c>
      <c r="T8" s="22">
        <f t="shared" si="0"/>
        <v>0</v>
      </c>
    </row>
    <row r="9" spans="1:20" s="1" customFormat="1" x14ac:dyDescent="0.3">
      <c r="A9" s="6">
        <v>0.54166666666666696</v>
      </c>
      <c r="B9" s="19">
        <v>351280.3</v>
      </c>
      <c r="C9" s="13">
        <f t="shared" si="1"/>
        <v>23.700000000011642</v>
      </c>
      <c r="D9" s="19">
        <v>968660.5</v>
      </c>
      <c r="E9" s="14">
        <f t="shared" si="2"/>
        <v>23.5</v>
      </c>
      <c r="F9" s="19">
        <v>275286.3</v>
      </c>
      <c r="G9" s="14">
        <f t="shared" si="3"/>
        <v>23.399999999965075</v>
      </c>
      <c r="H9" s="13">
        <f t="shared" si="4"/>
        <v>0.20000000001164153</v>
      </c>
      <c r="I9" s="15">
        <f t="shared" si="5"/>
        <v>0.1000000000349246</v>
      </c>
      <c r="J9" s="16">
        <v>0.15</v>
      </c>
      <c r="K9" s="16">
        <v>0.04</v>
      </c>
      <c r="L9" s="17">
        <f t="shared" si="6"/>
        <v>0.10999999999999999</v>
      </c>
      <c r="M9" s="18">
        <v>70</v>
      </c>
      <c r="N9" s="18"/>
      <c r="O9" s="18"/>
      <c r="P9" s="25"/>
      <c r="Q9" s="23">
        <v>45298</v>
      </c>
      <c r="R9" s="22">
        <v>535</v>
      </c>
      <c r="S9" s="22">
        <v>535</v>
      </c>
      <c r="T9" s="22">
        <f t="shared" si="0"/>
        <v>0</v>
      </c>
    </row>
    <row r="10" spans="1:20" s="1" customFormat="1" x14ac:dyDescent="0.3">
      <c r="A10" s="6">
        <v>0.58333333333333304</v>
      </c>
      <c r="B10" s="19">
        <v>351303.8</v>
      </c>
      <c r="C10" s="13">
        <f t="shared" si="1"/>
        <v>23.5</v>
      </c>
      <c r="D10" s="19">
        <v>968684</v>
      </c>
      <c r="E10" s="14">
        <f t="shared" si="2"/>
        <v>23.5</v>
      </c>
      <c r="F10" s="19">
        <v>275309.7</v>
      </c>
      <c r="G10" s="14">
        <f t="shared" si="3"/>
        <v>23.400000000023283</v>
      </c>
      <c r="H10" s="13">
        <f t="shared" si="4"/>
        <v>0</v>
      </c>
      <c r="I10" s="15">
        <f t="shared" si="5"/>
        <v>9.9999999976716936E-2</v>
      </c>
      <c r="J10" s="16">
        <v>0.2</v>
      </c>
      <c r="K10" s="16"/>
      <c r="L10" s="17">
        <f t="shared" si="6"/>
        <v>0.2</v>
      </c>
      <c r="M10" s="18">
        <v>73</v>
      </c>
      <c r="N10" s="18"/>
      <c r="O10" s="18"/>
      <c r="P10" s="26"/>
      <c r="Q10" s="23">
        <v>45299</v>
      </c>
      <c r="R10" s="22">
        <v>534</v>
      </c>
      <c r="S10" s="22">
        <v>535</v>
      </c>
      <c r="T10" s="22">
        <f t="shared" si="0"/>
        <v>-1</v>
      </c>
    </row>
    <row r="11" spans="1:20" s="1" customFormat="1" x14ac:dyDescent="0.3">
      <c r="A11" s="6">
        <v>0.625</v>
      </c>
      <c r="B11" s="19">
        <v>351327.1</v>
      </c>
      <c r="C11" s="13">
        <f t="shared" si="1"/>
        <v>23.299999999988358</v>
      </c>
      <c r="D11" s="19">
        <v>968707.5</v>
      </c>
      <c r="E11" s="14">
        <f t="shared" si="2"/>
        <v>23.5</v>
      </c>
      <c r="F11" s="19">
        <v>275333.09999999998</v>
      </c>
      <c r="G11" s="14">
        <f t="shared" si="3"/>
        <v>23.399999999965075</v>
      </c>
      <c r="H11" s="13">
        <f t="shared" si="4"/>
        <v>-0.20000000001164153</v>
      </c>
      <c r="I11" s="15">
        <f t="shared" si="5"/>
        <v>0.1000000000349246</v>
      </c>
      <c r="J11" s="16">
        <v>0.1</v>
      </c>
      <c r="K11" s="16">
        <v>0.06</v>
      </c>
      <c r="L11" s="17">
        <f t="shared" si="6"/>
        <v>4.0000000000000008E-2</v>
      </c>
      <c r="M11" s="18">
        <v>74</v>
      </c>
      <c r="N11" s="18"/>
      <c r="O11" s="18"/>
      <c r="P11" s="25"/>
      <c r="Q11" s="23">
        <v>45300</v>
      </c>
      <c r="R11" s="22">
        <v>535</v>
      </c>
      <c r="S11" s="22">
        <v>534</v>
      </c>
      <c r="T11" s="22">
        <f t="shared" si="0"/>
        <v>1</v>
      </c>
    </row>
    <row r="12" spans="1:20" s="1" customFormat="1" x14ac:dyDescent="0.3">
      <c r="A12" s="6">
        <v>0.66666666666666696</v>
      </c>
      <c r="B12" s="19">
        <v>351335.5</v>
      </c>
      <c r="C12" s="13">
        <f t="shared" si="1"/>
        <v>8.4000000000232831</v>
      </c>
      <c r="D12" s="19">
        <v>968715.7</v>
      </c>
      <c r="E12" s="14">
        <f t="shared" si="2"/>
        <v>8.1999999999534339</v>
      </c>
      <c r="F12" s="19">
        <v>275341.2</v>
      </c>
      <c r="G12" s="14">
        <f t="shared" si="3"/>
        <v>8.1000000000349246</v>
      </c>
      <c r="H12" s="13">
        <f t="shared" si="4"/>
        <v>0.20000000006984919</v>
      </c>
      <c r="I12" s="15">
        <f t="shared" si="5"/>
        <v>9.9999999918509275E-2</v>
      </c>
      <c r="J12" s="16"/>
      <c r="K12" s="16">
        <v>0.04</v>
      </c>
      <c r="L12" s="17">
        <f t="shared" si="6"/>
        <v>-0.04</v>
      </c>
      <c r="M12" s="18" t="s">
        <v>23</v>
      </c>
      <c r="N12" s="18"/>
      <c r="O12" s="18"/>
      <c r="P12" s="25"/>
      <c r="Q12" s="23">
        <v>45301</v>
      </c>
      <c r="R12" s="22">
        <v>535</v>
      </c>
      <c r="S12" s="22">
        <v>535</v>
      </c>
      <c r="T12" s="22">
        <f t="shared" si="0"/>
        <v>0</v>
      </c>
    </row>
    <row r="13" spans="1:20" s="1" customFormat="1" x14ac:dyDescent="0.3">
      <c r="A13" s="6">
        <v>0.70833333333333304</v>
      </c>
      <c r="B13" s="19">
        <v>351335.5</v>
      </c>
      <c r="C13" s="13">
        <f t="shared" si="1"/>
        <v>0</v>
      </c>
      <c r="D13" s="19">
        <v>968715.7</v>
      </c>
      <c r="E13" s="14">
        <f t="shared" si="2"/>
        <v>0</v>
      </c>
      <c r="F13" s="19">
        <v>275341.2</v>
      </c>
      <c r="G13" s="14">
        <f t="shared" si="3"/>
        <v>0</v>
      </c>
      <c r="H13" s="13">
        <f t="shared" si="4"/>
        <v>0</v>
      </c>
      <c r="I13" s="15">
        <f t="shared" si="5"/>
        <v>0</v>
      </c>
      <c r="J13" s="16">
        <v>0.05</v>
      </c>
      <c r="K13" s="16">
        <v>0.06</v>
      </c>
      <c r="L13" s="17">
        <f t="shared" si="6"/>
        <v>-9.999999999999995E-3</v>
      </c>
      <c r="M13" s="18" t="s">
        <v>23</v>
      </c>
      <c r="N13" s="18"/>
      <c r="O13" s="18"/>
      <c r="P13" s="25"/>
      <c r="Q13" s="23">
        <v>45302</v>
      </c>
      <c r="R13" s="22">
        <v>534</v>
      </c>
      <c r="S13" s="22">
        <v>535</v>
      </c>
      <c r="T13" s="22">
        <f t="shared" si="0"/>
        <v>-1</v>
      </c>
    </row>
    <row r="14" spans="1:20" s="1" customFormat="1" x14ac:dyDescent="0.3">
      <c r="A14" s="6">
        <v>0.75</v>
      </c>
      <c r="B14" s="19">
        <v>351358.3</v>
      </c>
      <c r="C14" s="13">
        <f t="shared" si="1"/>
        <v>22.799999999988358</v>
      </c>
      <c r="D14" s="19">
        <v>968738</v>
      </c>
      <c r="E14" s="14">
        <f t="shared" si="2"/>
        <v>22.300000000046566</v>
      </c>
      <c r="F14" s="19">
        <v>275363.8</v>
      </c>
      <c r="G14" s="14">
        <f t="shared" si="3"/>
        <v>22.599999999976717</v>
      </c>
      <c r="H14" s="13">
        <f t="shared" si="4"/>
        <v>0.49999999994179234</v>
      </c>
      <c r="I14" s="15">
        <f t="shared" si="5"/>
        <v>-0.29999999993015081</v>
      </c>
      <c r="J14" s="16">
        <v>0.05</v>
      </c>
      <c r="K14" s="16">
        <v>0.02</v>
      </c>
      <c r="L14" s="17">
        <f t="shared" si="6"/>
        <v>3.0000000000000002E-2</v>
      </c>
      <c r="M14" s="18">
        <v>70</v>
      </c>
      <c r="N14" s="18"/>
      <c r="O14" s="18"/>
      <c r="P14" s="25"/>
      <c r="Q14" s="23">
        <v>45303</v>
      </c>
      <c r="R14" s="22">
        <v>534</v>
      </c>
      <c r="S14" s="22">
        <v>534</v>
      </c>
      <c r="T14" s="22">
        <f t="shared" si="0"/>
        <v>0</v>
      </c>
    </row>
    <row r="15" spans="1:20" s="1" customFormat="1" x14ac:dyDescent="0.3">
      <c r="A15" s="6">
        <v>0.79166666666666696</v>
      </c>
      <c r="B15" s="19">
        <v>351383.6</v>
      </c>
      <c r="C15" s="13">
        <f t="shared" si="1"/>
        <v>25.299999999988358</v>
      </c>
      <c r="D15" s="19">
        <v>968763.1</v>
      </c>
      <c r="E15" s="14">
        <f t="shared" si="2"/>
        <v>25.099999999976717</v>
      </c>
      <c r="F15" s="19">
        <v>275388.90000000002</v>
      </c>
      <c r="G15" s="14">
        <f t="shared" si="3"/>
        <v>25.100000000034925</v>
      </c>
      <c r="H15" s="13">
        <f t="shared" si="4"/>
        <v>0.20000000001164153</v>
      </c>
      <c r="I15" s="15">
        <f t="shared" si="5"/>
        <v>-5.8207660913467407E-11</v>
      </c>
      <c r="J15" s="16">
        <v>0.15</v>
      </c>
      <c r="K15" s="16">
        <v>0.05</v>
      </c>
      <c r="L15" s="17">
        <f t="shared" si="6"/>
        <v>9.9999999999999992E-2</v>
      </c>
      <c r="M15" s="18">
        <v>71</v>
      </c>
      <c r="N15" s="18"/>
      <c r="O15" s="18"/>
      <c r="P15" s="25"/>
      <c r="Q15" s="23">
        <v>45304</v>
      </c>
      <c r="R15" s="22">
        <v>529</v>
      </c>
      <c r="S15" s="22">
        <v>529</v>
      </c>
      <c r="T15" s="22">
        <f t="shared" si="0"/>
        <v>0</v>
      </c>
    </row>
    <row r="16" spans="1:20" s="1" customFormat="1" x14ac:dyDescent="0.3">
      <c r="A16" s="6">
        <v>0.83333333333333304</v>
      </c>
      <c r="B16" s="19">
        <v>351408.8</v>
      </c>
      <c r="C16" s="13">
        <f t="shared" si="1"/>
        <v>25.200000000011642</v>
      </c>
      <c r="D16" s="19">
        <v>968788.2</v>
      </c>
      <c r="E16" s="14">
        <f t="shared" si="2"/>
        <v>25.099999999976717</v>
      </c>
      <c r="F16" s="19">
        <v>275414</v>
      </c>
      <c r="G16" s="14">
        <f t="shared" si="3"/>
        <v>25.099999999976717</v>
      </c>
      <c r="H16" s="13">
        <f t="shared" si="4"/>
        <v>0.1000000000349246</v>
      </c>
      <c r="I16" s="15">
        <f t="shared" si="5"/>
        <v>0</v>
      </c>
      <c r="J16" s="16"/>
      <c r="K16" s="16">
        <v>7.0000000000000007E-2</v>
      </c>
      <c r="L16" s="17">
        <f t="shared" si="6"/>
        <v>-7.0000000000000007E-2</v>
      </c>
      <c r="M16" s="18">
        <v>71</v>
      </c>
      <c r="N16" s="18"/>
      <c r="O16" s="18"/>
      <c r="P16" s="25"/>
      <c r="Q16" s="23">
        <v>45305</v>
      </c>
      <c r="R16" s="22">
        <v>531</v>
      </c>
      <c r="S16" s="22">
        <v>533</v>
      </c>
      <c r="T16" s="22">
        <f t="shared" si="0"/>
        <v>-2</v>
      </c>
    </row>
    <row r="17" spans="1:20" s="1" customFormat="1" x14ac:dyDescent="0.3">
      <c r="A17" s="6">
        <v>0.875</v>
      </c>
      <c r="B17" s="19">
        <v>351434.1</v>
      </c>
      <c r="C17" s="13">
        <f t="shared" si="1"/>
        <v>25.299999999988358</v>
      </c>
      <c r="D17" s="12">
        <v>968813.2</v>
      </c>
      <c r="E17" s="14">
        <f t="shared" si="2"/>
        <v>25</v>
      </c>
      <c r="F17" s="19">
        <v>275439</v>
      </c>
      <c r="G17" s="14">
        <f t="shared" si="3"/>
        <v>25</v>
      </c>
      <c r="H17" s="13">
        <f t="shared" si="4"/>
        <v>0.29999999998835847</v>
      </c>
      <c r="I17" s="15">
        <f t="shared" si="5"/>
        <v>0</v>
      </c>
      <c r="J17" s="16"/>
      <c r="K17" s="16">
        <v>0.06</v>
      </c>
      <c r="L17" s="17">
        <f t="shared" si="6"/>
        <v>-0.06</v>
      </c>
      <c r="M17" s="18">
        <v>71</v>
      </c>
      <c r="N17" s="18"/>
      <c r="O17" s="18"/>
      <c r="P17" s="25"/>
      <c r="Q17" s="23">
        <v>45306</v>
      </c>
      <c r="R17" s="22">
        <v>531</v>
      </c>
      <c r="S17" s="22">
        <v>532</v>
      </c>
      <c r="T17" s="22">
        <f>R17-S17</f>
        <v>-1</v>
      </c>
    </row>
    <row r="18" spans="1:20" s="1" customFormat="1" x14ac:dyDescent="0.3">
      <c r="A18" s="6">
        <v>0.91666666666666696</v>
      </c>
      <c r="B18" s="19">
        <v>351459.5</v>
      </c>
      <c r="C18" s="13">
        <f t="shared" si="1"/>
        <v>25.400000000023283</v>
      </c>
      <c r="D18" s="19">
        <v>968838.2</v>
      </c>
      <c r="E18" s="14">
        <f t="shared" si="2"/>
        <v>25</v>
      </c>
      <c r="F18" s="19">
        <v>275464.09999999998</v>
      </c>
      <c r="G18" s="14">
        <f t="shared" si="3"/>
        <v>25.099999999976717</v>
      </c>
      <c r="H18" s="13">
        <f t="shared" si="4"/>
        <v>0.40000000002328306</v>
      </c>
      <c r="I18" s="15">
        <f t="shared" si="5"/>
        <v>-9.9999999976716936E-2</v>
      </c>
      <c r="J18" s="16"/>
      <c r="K18" s="16">
        <v>0.06</v>
      </c>
      <c r="L18" s="17">
        <f t="shared" si="6"/>
        <v>-0.06</v>
      </c>
      <c r="M18" s="18">
        <v>71</v>
      </c>
      <c r="N18" s="18"/>
      <c r="O18" s="18"/>
      <c r="P18" s="25"/>
      <c r="Q18" s="23">
        <v>45307</v>
      </c>
      <c r="R18" s="22">
        <v>531</v>
      </c>
      <c r="S18" s="22">
        <v>529</v>
      </c>
      <c r="T18" s="22">
        <f t="shared" ref="T18:T32" si="7">R18-S18</f>
        <v>2</v>
      </c>
    </row>
    <row r="19" spans="1:20" s="1" customFormat="1" x14ac:dyDescent="0.3">
      <c r="A19" s="6">
        <v>0.95833333333333304</v>
      </c>
      <c r="B19" s="19">
        <v>351484.6</v>
      </c>
      <c r="C19" s="13">
        <f t="shared" si="1"/>
        <v>25.099999999976717</v>
      </c>
      <c r="D19" s="19">
        <v>968863.2</v>
      </c>
      <c r="E19" s="14">
        <f t="shared" si="2"/>
        <v>25</v>
      </c>
      <c r="F19" s="19">
        <v>275489.09999999998</v>
      </c>
      <c r="G19" s="14">
        <f t="shared" si="3"/>
        <v>25</v>
      </c>
      <c r="H19" s="13">
        <f t="shared" si="4"/>
        <v>9.9999999976716936E-2</v>
      </c>
      <c r="I19" s="15">
        <f t="shared" si="5"/>
        <v>0</v>
      </c>
      <c r="J19" s="16"/>
      <c r="K19" s="16">
        <v>0.02</v>
      </c>
      <c r="L19" s="17">
        <f t="shared" si="6"/>
        <v>-0.02</v>
      </c>
      <c r="M19" s="18">
        <v>71</v>
      </c>
      <c r="N19" s="18"/>
      <c r="O19" s="18"/>
      <c r="P19" s="25"/>
      <c r="Q19" s="23">
        <v>45308</v>
      </c>
      <c r="R19" s="27">
        <v>530</v>
      </c>
      <c r="S19" s="27">
        <v>529</v>
      </c>
      <c r="T19" s="22">
        <f t="shared" si="7"/>
        <v>1</v>
      </c>
    </row>
    <row r="20" spans="1:20" s="1" customFormat="1" x14ac:dyDescent="0.3">
      <c r="A20" s="6">
        <v>1</v>
      </c>
      <c r="B20" s="19">
        <v>351509.6</v>
      </c>
      <c r="C20" s="13">
        <f t="shared" si="1"/>
        <v>25</v>
      </c>
      <c r="D20" s="19">
        <v>968888.3</v>
      </c>
      <c r="E20" s="14">
        <f t="shared" si="2"/>
        <v>25.100000000093132</v>
      </c>
      <c r="F20" s="19">
        <v>275514.2</v>
      </c>
      <c r="G20" s="14">
        <f t="shared" si="3"/>
        <v>25.100000000034925</v>
      </c>
      <c r="H20" s="13">
        <f t="shared" si="4"/>
        <v>-0.10000000009313226</v>
      </c>
      <c r="I20" s="15">
        <f t="shared" si="5"/>
        <v>5.8207660913467407E-11</v>
      </c>
      <c r="J20" s="16">
        <v>0.1</v>
      </c>
      <c r="K20" s="16">
        <v>0.05</v>
      </c>
      <c r="L20" s="17">
        <f t="shared" si="6"/>
        <v>0.05</v>
      </c>
      <c r="M20" s="18">
        <v>71</v>
      </c>
      <c r="N20" s="18"/>
      <c r="O20" s="18"/>
      <c r="P20" s="25"/>
      <c r="Q20" s="23">
        <v>45309</v>
      </c>
      <c r="R20" s="27">
        <v>533</v>
      </c>
      <c r="S20" s="27">
        <v>533</v>
      </c>
      <c r="T20" s="22">
        <f t="shared" si="7"/>
        <v>0</v>
      </c>
    </row>
    <row r="21" spans="1:20" s="1" customFormat="1" x14ac:dyDescent="0.3">
      <c r="A21" s="6">
        <v>4.1666666666666664E-2</v>
      </c>
      <c r="B21" s="12">
        <v>351534.1</v>
      </c>
      <c r="C21" s="13">
        <f t="shared" si="1"/>
        <v>24.5</v>
      </c>
      <c r="D21" s="19">
        <v>968913.2</v>
      </c>
      <c r="E21" s="14">
        <f t="shared" si="2"/>
        <v>24.899999999906868</v>
      </c>
      <c r="F21" s="19">
        <v>275539.09999999998</v>
      </c>
      <c r="G21" s="14">
        <f t="shared" si="3"/>
        <v>24.899999999965075</v>
      </c>
      <c r="H21" s="13">
        <f t="shared" si="4"/>
        <v>-0.39999999990686774</v>
      </c>
      <c r="I21" s="15">
        <f t="shared" si="5"/>
        <v>-5.8207660913467407E-11</v>
      </c>
      <c r="J21" s="16"/>
      <c r="K21" s="16">
        <v>0.06</v>
      </c>
      <c r="L21" s="17">
        <f t="shared" si="6"/>
        <v>-0.06</v>
      </c>
      <c r="M21" s="18">
        <v>71</v>
      </c>
      <c r="N21" s="18"/>
      <c r="O21" s="18"/>
      <c r="P21" s="25"/>
      <c r="Q21" s="23">
        <v>45310</v>
      </c>
      <c r="R21" s="22">
        <v>533</v>
      </c>
      <c r="S21" s="22">
        <v>533</v>
      </c>
      <c r="T21" s="22">
        <f t="shared" si="7"/>
        <v>0</v>
      </c>
    </row>
    <row r="22" spans="1:20" s="1" customFormat="1" x14ac:dyDescent="0.3">
      <c r="A22" s="6">
        <v>8.3333333333333329E-2</v>
      </c>
      <c r="B22" s="19">
        <v>351559</v>
      </c>
      <c r="C22" s="13">
        <f t="shared" si="1"/>
        <v>24.900000000023283</v>
      </c>
      <c r="D22" s="19">
        <v>968938.1</v>
      </c>
      <c r="E22" s="14">
        <f t="shared" si="2"/>
        <v>24.900000000023283</v>
      </c>
      <c r="F22" s="19">
        <v>275564</v>
      </c>
      <c r="G22" s="14">
        <f t="shared" si="3"/>
        <v>24.900000000023283</v>
      </c>
      <c r="H22" s="13">
        <f t="shared" si="4"/>
        <v>0</v>
      </c>
      <c r="I22" s="15">
        <f t="shared" si="5"/>
        <v>0</v>
      </c>
      <c r="J22" s="16"/>
      <c r="K22" s="16">
        <v>0.06</v>
      </c>
      <c r="L22" s="17">
        <f t="shared" si="6"/>
        <v>-0.06</v>
      </c>
      <c r="M22" s="18">
        <v>70</v>
      </c>
      <c r="N22" s="18"/>
      <c r="O22" s="18"/>
      <c r="P22" s="25"/>
      <c r="Q22" s="23">
        <v>45311</v>
      </c>
      <c r="R22" s="22">
        <v>514</v>
      </c>
      <c r="S22" s="22">
        <v>513</v>
      </c>
      <c r="T22" s="22">
        <f>R22-S22</f>
        <v>1</v>
      </c>
    </row>
    <row r="23" spans="1:20" s="1" customFormat="1" x14ac:dyDescent="0.3">
      <c r="A23" s="11">
        <v>1.125</v>
      </c>
      <c r="B23" s="19">
        <v>351584</v>
      </c>
      <c r="C23" s="13">
        <f t="shared" si="1"/>
        <v>25</v>
      </c>
      <c r="D23" s="19">
        <v>968963</v>
      </c>
      <c r="E23" s="14">
        <f t="shared" si="2"/>
        <v>24.900000000023283</v>
      </c>
      <c r="F23" s="19">
        <v>275588.90000000002</v>
      </c>
      <c r="G23" s="14">
        <f t="shared" si="3"/>
        <v>24.900000000023283</v>
      </c>
      <c r="H23" s="13">
        <f t="shared" si="4"/>
        <v>9.9999999976716936E-2</v>
      </c>
      <c r="I23" s="15">
        <f t="shared" si="5"/>
        <v>0</v>
      </c>
      <c r="J23" s="16"/>
      <c r="K23" s="16">
        <v>0.03</v>
      </c>
      <c r="L23" s="17">
        <f t="shared" si="6"/>
        <v>-0.03</v>
      </c>
      <c r="M23" s="18">
        <v>70</v>
      </c>
      <c r="N23" s="18"/>
      <c r="O23" s="18"/>
      <c r="P23" s="25"/>
      <c r="Q23" s="23">
        <v>45312</v>
      </c>
      <c r="R23" s="22">
        <v>534</v>
      </c>
      <c r="S23" s="22">
        <v>535</v>
      </c>
      <c r="T23" s="22">
        <f t="shared" si="7"/>
        <v>-1</v>
      </c>
    </row>
    <row r="24" spans="1:20" s="1" customFormat="1" x14ac:dyDescent="0.3">
      <c r="A24" s="11">
        <v>1.1666666666666701</v>
      </c>
      <c r="B24" s="19">
        <v>351609.1</v>
      </c>
      <c r="C24" s="13">
        <f t="shared" si="1"/>
        <v>25.099999999976717</v>
      </c>
      <c r="D24" s="19">
        <v>968988</v>
      </c>
      <c r="E24" s="14">
        <f t="shared" si="2"/>
        <v>25</v>
      </c>
      <c r="F24" s="19">
        <v>275613.8</v>
      </c>
      <c r="G24" s="14">
        <f t="shared" si="3"/>
        <v>24.899999999965075</v>
      </c>
      <c r="H24" s="13">
        <f t="shared" si="4"/>
        <v>9.9999999976716936E-2</v>
      </c>
      <c r="I24" s="15">
        <f t="shared" si="5"/>
        <v>0.1000000000349246</v>
      </c>
      <c r="J24" s="16">
        <v>0.1</v>
      </c>
      <c r="K24" s="16">
        <v>0.03</v>
      </c>
      <c r="L24" s="17">
        <f t="shared" si="6"/>
        <v>7.0000000000000007E-2</v>
      </c>
      <c r="M24" s="18">
        <v>69</v>
      </c>
      <c r="N24" s="18"/>
      <c r="O24" s="18"/>
      <c r="P24" s="25"/>
      <c r="Q24" s="23">
        <v>45313</v>
      </c>
      <c r="R24" s="22">
        <v>534</v>
      </c>
      <c r="S24" s="22">
        <v>534</v>
      </c>
      <c r="T24" s="22">
        <f t="shared" si="7"/>
        <v>0</v>
      </c>
    </row>
    <row r="25" spans="1:20" s="1" customFormat="1" x14ac:dyDescent="0.3">
      <c r="A25" s="6">
        <v>1.2083333333333299</v>
      </c>
      <c r="B25" s="19">
        <v>351634.4</v>
      </c>
      <c r="C25" s="13">
        <f t="shared" si="1"/>
        <v>25.300000000046566</v>
      </c>
      <c r="D25" s="19">
        <v>969013.1</v>
      </c>
      <c r="E25" s="14">
        <f t="shared" si="2"/>
        <v>25.099999999976717</v>
      </c>
      <c r="F25" s="19">
        <v>275638.8</v>
      </c>
      <c r="G25" s="14">
        <f t="shared" si="3"/>
        <v>25</v>
      </c>
      <c r="H25" s="13">
        <f t="shared" si="4"/>
        <v>0.20000000006984919</v>
      </c>
      <c r="I25" s="15">
        <f t="shared" si="5"/>
        <v>9.9999999976716936E-2</v>
      </c>
      <c r="J25" s="16"/>
      <c r="K25" s="16">
        <v>7.0000000000000007E-2</v>
      </c>
      <c r="L25" s="17">
        <f t="shared" si="6"/>
        <v>-7.0000000000000007E-2</v>
      </c>
      <c r="M25" s="18">
        <v>69</v>
      </c>
      <c r="N25" s="18"/>
      <c r="O25" s="18"/>
      <c r="P25" s="25"/>
      <c r="Q25" s="23">
        <v>45314</v>
      </c>
      <c r="R25" s="22">
        <v>535</v>
      </c>
      <c r="S25" s="22">
        <v>534</v>
      </c>
      <c r="T25" s="22">
        <f t="shared" si="7"/>
        <v>1</v>
      </c>
    </row>
    <row r="26" spans="1:20" s="1" customFormat="1" x14ac:dyDescent="0.3">
      <c r="A26" s="6">
        <v>1.25</v>
      </c>
      <c r="B26" s="19">
        <v>351659.3</v>
      </c>
      <c r="C26" s="13">
        <f t="shared" si="1"/>
        <v>24.899999999965075</v>
      </c>
      <c r="D26" s="19">
        <v>969038.2</v>
      </c>
      <c r="E26" s="14">
        <f t="shared" si="2"/>
        <v>25.099999999976717</v>
      </c>
      <c r="F26" s="19">
        <v>275663.90000000002</v>
      </c>
      <c r="G26" s="14">
        <f t="shared" si="3"/>
        <v>25.100000000034925</v>
      </c>
      <c r="H26" s="13">
        <f t="shared" si="4"/>
        <v>-0.20000000001164153</v>
      </c>
      <c r="I26" s="15">
        <f t="shared" si="5"/>
        <v>-5.8207660913467407E-11</v>
      </c>
      <c r="J26" s="16"/>
      <c r="K26" s="16">
        <v>0.05</v>
      </c>
      <c r="L26" s="17">
        <f t="shared" si="6"/>
        <v>-0.05</v>
      </c>
      <c r="M26" s="18">
        <v>68</v>
      </c>
      <c r="N26" s="18"/>
      <c r="O26" s="18"/>
      <c r="P26" s="25"/>
      <c r="Q26" s="23">
        <v>45315</v>
      </c>
      <c r="R26" s="22">
        <v>535</v>
      </c>
      <c r="S26" s="22">
        <v>535</v>
      </c>
      <c r="T26" s="22">
        <f t="shared" si="7"/>
        <v>0</v>
      </c>
    </row>
    <row r="27" spans="1:20" s="1" customFormat="1" x14ac:dyDescent="0.3">
      <c r="A27" s="6">
        <v>1.2916666666666701</v>
      </c>
      <c r="B27" s="19">
        <v>351684.2</v>
      </c>
      <c r="C27" s="13">
        <f t="shared" si="1"/>
        <v>24.900000000023283</v>
      </c>
      <c r="D27" s="20">
        <v>969062.5</v>
      </c>
      <c r="E27" s="14">
        <f t="shared" si="2"/>
        <v>24.300000000046566</v>
      </c>
      <c r="F27" s="19">
        <v>275688.2</v>
      </c>
      <c r="G27" s="14">
        <f t="shared" si="3"/>
        <v>24.299999999988358</v>
      </c>
      <c r="H27" s="13">
        <f t="shared" si="4"/>
        <v>0.59999999997671694</v>
      </c>
      <c r="I27" s="15">
        <f t="shared" si="5"/>
        <v>5.8207660913467407E-11</v>
      </c>
      <c r="J27" s="21"/>
      <c r="K27" s="16"/>
      <c r="L27" s="17">
        <f t="shared" si="6"/>
        <v>0</v>
      </c>
      <c r="M27" s="18">
        <v>65</v>
      </c>
      <c r="N27" s="18"/>
      <c r="O27" s="18"/>
      <c r="P27" s="25"/>
      <c r="Q27" s="23">
        <v>45316</v>
      </c>
      <c r="R27" s="22">
        <v>543</v>
      </c>
      <c r="S27" s="22">
        <v>543</v>
      </c>
      <c r="T27" s="22">
        <f t="shared" si="7"/>
        <v>0</v>
      </c>
    </row>
    <row r="28" spans="1:20" s="1" customFormat="1" x14ac:dyDescent="0.3">
      <c r="A28" s="11">
        <v>1.3333333333333299</v>
      </c>
      <c r="B28" s="12">
        <v>351706.9</v>
      </c>
      <c r="C28" s="13">
        <f t="shared" si="1"/>
        <v>22.700000000011642</v>
      </c>
      <c r="D28" s="12">
        <v>969086.9</v>
      </c>
      <c r="E28" s="14">
        <f t="shared" si="2"/>
        <v>24.400000000023283</v>
      </c>
      <c r="F28" s="12">
        <v>275712.59999999998</v>
      </c>
      <c r="G28" s="14">
        <f t="shared" si="3"/>
        <v>24.399999999965075</v>
      </c>
      <c r="H28" s="13">
        <f t="shared" si="4"/>
        <v>-1.7000000000116415</v>
      </c>
      <c r="I28" s="15">
        <f t="shared" si="5"/>
        <v>5.8207660913467407E-11</v>
      </c>
      <c r="J28" s="16"/>
      <c r="K28" s="16"/>
      <c r="L28" s="17">
        <f t="shared" si="6"/>
        <v>0</v>
      </c>
      <c r="M28" s="18"/>
      <c r="N28" s="18"/>
      <c r="O28" s="18"/>
      <c r="P28" s="25"/>
      <c r="Q28" s="23">
        <v>45317</v>
      </c>
      <c r="R28" s="22">
        <v>542</v>
      </c>
      <c r="S28" s="22">
        <v>541</v>
      </c>
      <c r="T28" s="22">
        <f t="shared" si="7"/>
        <v>1</v>
      </c>
    </row>
    <row r="29" spans="1:20" s="1" customFormat="1" x14ac:dyDescent="0.3">
      <c r="A29" s="7" t="s">
        <v>17</v>
      </c>
      <c r="B29" s="19"/>
      <c r="C29" s="14">
        <f>SUM(C5:C28)</f>
        <v>546.40000000002328</v>
      </c>
      <c r="D29" s="19"/>
      <c r="E29" s="14">
        <f>SUM(E5:E28)</f>
        <v>546.20000000006985</v>
      </c>
      <c r="F29" s="19"/>
      <c r="G29" s="14">
        <f>SUM(G5:G28)</f>
        <v>545.69999999995343</v>
      </c>
      <c r="H29" s="14">
        <f t="shared" si="4"/>
        <v>0.19999999995343387</v>
      </c>
      <c r="I29" s="15">
        <f t="shared" si="5"/>
        <v>0.50000000011641532</v>
      </c>
      <c r="J29" s="16"/>
      <c r="K29" s="16"/>
      <c r="L29" s="22"/>
      <c r="M29" s="18"/>
      <c r="N29" s="18"/>
      <c r="O29" s="10"/>
      <c r="P29" s="25"/>
      <c r="Q29" s="23">
        <v>45318</v>
      </c>
      <c r="R29" s="22">
        <v>542</v>
      </c>
      <c r="S29" s="22">
        <v>544</v>
      </c>
      <c r="T29" s="22">
        <f t="shared" si="7"/>
        <v>-2</v>
      </c>
    </row>
    <row r="30" spans="1:20" x14ac:dyDescent="0.3">
      <c r="C30" s="28"/>
      <c r="E30" s="28"/>
      <c r="F30" s="29"/>
      <c r="G30" s="28"/>
      <c r="H30" s="26"/>
      <c r="I30" s="30"/>
      <c r="Q30" s="23">
        <v>45319</v>
      </c>
      <c r="R30" s="31">
        <v>543</v>
      </c>
      <c r="S30" s="31">
        <v>543</v>
      </c>
      <c r="T30" s="22">
        <f t="shared" si="7"/>
        <v>0</v>
      </c>
    </row>
    <row r="31" spans="1:20" x14ac:dyDescent="0.3">
      <c r="B31" s="32" t="s">
        <v>24</v>
      </c>
      <c r="C31" s="33"/>
      <c r="H31" s="33"/>
      <c r="Q31" s="23">
        <v>45320</v>
      </c>
      <c r="R31" s="31">
        <v>547</v>
      </c>
      <c r="S31" s="31">
        <v>545</v>
      </c>
      <c r="T31" s="22">
        <f t="shared" si="7"/>
        <v>2</v>
      </c>
    </row>
    <row r="32" spans="1:20" x14ac:dyDescent="0.3">
      <c r="B32" t="s">
        <v>25</v>
      </c>
      <c r="F32" s="34"/>
      <c r="Q32" s="23">
        <v>45321</v>
      </c>
      <c r="R32" s="31"/>
      <c r="S32" s="31"/>
      <c r="T32" s="22">
        <f t="shared" si="7"/>
        <v>0</v>
      </c>
    </row>
    <row r="33" spans="2:20" x14ac:dyDescent="0.3">
      <c r="Q33" s="23">
        <v>45322</v>
      </c>
      <c r="R33" s="24"/>
      <c r="S33" s="24"/>
      <c r="T33" s="22">
        <f t="shared" si="0"/>
        <v>0</v>
      </c>
    </row>
    <row r="34" spans="2:20" x14ac:dyDescent="0.3">
      <c r="T34" s="1">
        <f>SUM(T3:T33)</f>
        <v>2</v>
      </c>
    </row>
    <row r="35" spans="2:20" x14ac:dyDescent="0.3">
      <c r="B35" s="33">
        <v>351706</v>
      </c>
      <c r="C35" s="33">
        <v>351160</v>
      </c>
      <c r="D35">
        <f>B35-C35</f>
        <v>546</v>
      </c>
    </row>
    <row r="36" spans="2:20" x14ac:dyDescent="0.3">
      <c r="B36" s="33">
        <v>957849</v>
      </c>
      <c r="C36" s="33">
        <v>957315</v>
      </c>
      <c r="D36">
        <f>B36-C36</f>
        <v>534</v>
      </c>
    </row>
  </sheetData>
  <mergeCells count="9">
    <mergeCell ref="L2:L3"/>
    <mergeCell ref="M2:N2"/>
    <mergeCell ref="O2:O3"/>
    <mergeCell ref="A1:I1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24.1.28</vt:lpstr>
      <vt:lpstr>24.1.29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ljj</dc:creator>
  <cp:lastModifiedBy>L JJ</cp:lastModifiedBy>
  <dcterms:created xsi:type="dcterms:W3CDTF">2015-06-05T18:19:34Z</dcterms:created>
  <dcterms:modified xsi:type="dcterms:W3CDTF">2024-02-06T12:34:40Z</dcterms:modified>
</cp:coreProperties>
</file>