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University\4 курс\1 семестр\Качество программно-информационных систем\"/>
    </mc:Choice>
  </mc:AlternateContent>
  <xr:revisionPtr revIDLastSave="0" documentId="13_ncr:1_{9B8BD7A7-E1B6-4F66-B237-D25E92679151}" xr6:coauthVersionLast="45" xr6:coauthVersionMax="45" xr10:uidLastSave="{00000000-0000-0000-0000-000000000000}"/>
  <bookViews>
    <workbookView xWindow="16770" yWindow="2565" windowWidth="23685" windowHeight="13020" xr2:uid="{00000000-000D-0000-FFFF-FFFF00000000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D11" i="1" s="1"/>
  <c r="B30" i="1" s="1"/>
  <c r="D22" i="1"/>
  <c r="D20" i="1"/>
  <c r="D18" i="1"/>
  <c r="D9" i="1"/>
  <c r="B22" i="1"/>
  <c r="C27" i="1"/>
  <c r="C25" i="1"/>
  <c r="C14" i="1"/>
  <c r="B20" i="1"/>
  <c r="C13" i="1"/>
  <c r="F4" i="1"/>
  <c r="F5" i="1"/>
  <c r="F6" i="1"/>
  <c r="F7" i="1"/>
  <c r="F3" i="1"/>
  <c r="B9" i="1" l="1"/>
</calcChain>
</file>

<file path=xl/sharedStrings.xml><?xml version="1.0" encoding="utf-8"?>
<sst xmlns="http://schemas.openxmlformats.org/spreadsheetml/2006/main" count="57" uniqueCount="41">
  <si>
    <t>Задача</t>
  </si>
  <si>
    <t>Степень автоматизации</t>
  </si>
  <si>
    <t>Заключение пари</t>
  </si>
  <si>
    <t>Просмотр матчей</t>
  </si>
  <si>
    <t>Выдача электронного чека об оплате</t>
  </si>
  <si>
    <t>Изменение коэффециентов модератором</t>
  </si>
  <si>
    <t>ДА</t>
  </si>
  <si>
    <t>Реализовано ?</t>
  </si>
  <si>
    <t>Трудоемкость задачи до автоматизации (мин.)</t>
  </si>
  <si>
    <t>Трудоемкость задачи после автоматизации (мин.)</t>
  </si>
  <si>
    <t>Закрытие ставок на матч</t>
  </si>
  <si>
    <t>Уменьшение трудоемкости</t>
  </si>
  <si>
    <t>Прикладная добротность:</t>
  </si>
  <si>
    <t>Функциональная добротность:</t>
  </si>
  <si>
    <t>p1 (2/3):</t>
  </si>
  <si>
    <t>Общее время работы (24\7)</t>
  </si>
  <si>
    <t>Время без сбоев</t>
  </si>
  <si>
    <t>Суммарное время восстановления после сбоев</t>
  </si>
  <si>
    <t>1 час</t>
  </si>
  <si>
    <t>Кол-во сбоев</t>
  </si>
  <si>
    <t>p2 (8710/8760):</t>
  </si>
  <si>
    <t>p3 (1/1):</t>
  </si>
  <si>
    <t>p4 (0/1):</t>
  </si>
  <si>
    <t>Интеграционная добротность ИС (3/3):</t>
  </si>
  <si>
    <t>Добротность информационного обеспечения (см. лист2):</t>
  </si>
  <si>
    <t>Данные</t>
  </si>
  <si>
    <t>Хранение поддерживается в ИС</t>
  </si>
  <si>
    <t>Данные о пользователях</t>
  </si>
  <si>
    <t>Данные о трейдерах</t>
  </si>
  <si>
    <t>Данные о ставках</t>
  </si>
  <si>
    <t>Данные о  спортивных событиях</t>
  </si>
  <si>
    <t>Да</t>
  </si>
  <si>
    <t>Техническая добротность:</t>
  </si>
  <si>
    <t>v4</t>
  </si>
  <si>
    <t>v6</t>
  </si>
  <si>
    <t>v1(3/3)</t>
  </si>
  <si>
    <t>v2(10/10)</t>
  </si>
  <si>
    <t>v3(1000/8760)</t>
  </si>
  <si>
    <t>v5(1000/8760)</t>
  </si>
  <si>
    <t>Добротность ИС:</t>
  </si>
  <si>
    <t>Квадрат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</si>
</sst>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/>
    <xf numFmtId="0" fontId="1" fillId="0" borderId="0" xfId="0" applyFont="1" applyAlignment="1">
      <alignment wrapText="1"/>
    </xf>
    <xf numFmtId="2" fontId="1" fillId="0" borderId="0" xfId="0" applyNumberFormat="1" applyFont="1"/>
    <xf numFmtId="0" fontId="0" fillId="0" borderId="0" xfId="0" applyAlignment="1">
      <alignment vertical="center" wrapText="1"/>
    </xf>
    <xf numFmtId="0" fontId="1" fillId="2" borderId="0" xfId="0" applyFont="1" applyFill="1"/>
    <xf numFmtId="2" fontId="1" fillId="2" borderId="0" xfId="0" applyNumberFormat="1" applyFont="1" applyFill="1"/>
    <xf numFmtId="0" fontId="2" fillId="3" borderId="0" xfId="0" applyFont="1" applyFill="1"/>
    <xf numFmtId="2" fontId="1" fillId="3" borderId="0" xfId="0" applyNumberFormat="1" applyFont="1" applyFill="1"/>
    <xf numFmtId="0" fontId="1" fillId="3" borderId="0" xfId="0" applyFont="1" applyFill="1"/>
    <xf numFmtId="0" fontId="1" fillId="3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Графическое представление добротности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29320824034595"/>
          <c:y val="0.19486116345877713"/>
          <c:w val="0.88396062992125979"/>
          <c:h val="0.4059966462525517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(Лист1!$A$9,Лист1!$A$11,Лист1!$A$18,Лист1!$A$20,Лист1!$A$22)</c:f>
              <c:strCache>
                <c:ptCount val="5"/>
                <c:pt idx="0">
                  <c:v>Функциональная добротность:</c:v>
                </c:pt>
                <c:pt idx="1">
                  <c:v>Прикладная добротность:</c:v>
                </c:pt>
                <c:pt idx="2">
                  <c:v>Интеграционная добротность ИС (3/3):</c:v>
                </c:pt>
                <c:pt idx="3">
                  <c:v>Добротность информационного обеспечения (см. лист2):</c:v>
                </c:pt>
                <c:pt idx="4">
                  <c:v>Техническая добротность:</c:v>
                </c:pt>
              </c:strCache>
            </c:strRef>
          </c:cat>
          <c:val>
            <c:numRef>
              <c:f>(Лист1!$B$9,Лист1!$B$11,Лист1!$B$18,Лист1!$B$20,Лист1!$B$22)</c:f>
              <c:numCache>
                <c:formatCode>0.00</c:formatCode>
                <c:ptCount val="5"/>
                <c:pt idx="0">
                  <c:v>0.78866666666666663</c:v>
                </c:pt>
                <c:pt idx="1">
                  <c:v>0.66523972602739723</c:v>
                </c:pt>
                <c:pt idx="2" formatCode="General">
                  <c:v>1</c:v>
                </c:pt>
                <c:pt idx="3" formatCode="General">
                  <c:v>1</c:v>
                </c:pt>
                <c:pt idx="4">
                  <c:v>0.52138508371385084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4-40B3-8652-119FA46F9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941055"/>
        <c:axId val="871945215"/>
      </c:lineChart>
      <c:catAx>
        <c:axId val="87194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945215"/>
        <c:crosses val="autoZero"/>
        <c:auto val="1"/>
        <c:lblAlgn val="ctr"/>
        <c:lblOffset val="100"/>
        <c:noMultiLvlLbl val="0"/>
      </c:catAx>
      <c:valAx>
        <c:axId val="87194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71941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989611</xdr:colOff>
      <xdr:row>17</xdr:row>
      <xdr:rowOff>49482</xdr:rowOff>
    </xdr:from>
    <xdr:to>
      <xdr:col>12</xdr:col>
      <xdr:colOff>519545</xdr:colOff>
      <xdr:row>30</xdr:row>
      <xdr:rowOff>24740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BD34906-E27B-441E-A2EA-AF04601FE9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A7" zoomScale="77" zoomScaleNormal="77" workbookViewId="0">
      <selection activeCell="I7" sqref="I7"/>
    </sheetView>
  </sheetViews>
  <sheetFormatPr defaultRowHeight="18.75" x14ac:dyDescent="0.3"/>
  <cols>
    <col min="1" max="1" width="30.140625" style="10" customWidth="1"/>
    <col min="2" max="2" width="18.28515625" style="10" customWidth="1"/>
    <col min="3" max="3" width="24.140625" style="10" customWidth="1"/>
    <col min="4" max="4" width="22.85546875" style="10" customWidth="1"/>
    <col min="5" max="5" width="17" style="10" customWidth="1"/>
    <col min="6" max="6" width="17.28515625" style="10" customWidth="1"/>
    <col min="7" max="16384" width="9.140625" style="10"/>
  </cols>
  <sheetData>
    <row r="1" spans="1:9" x14ac:dyDescent="0.3">
      <c r="A1" s="2" t="s">
        <v>0</v>
      </c>
      <c r="B1" s="2" t="s">
        <v>1</v>
      </c>
      <c r="C1" s="2" t="s">
        <v>8</v>
      </c>
      <c r="D1" s="2" t="s">
        <v>9</v>
      </c>
      <c r="E1" s="8" t="s">
        <v>7</v>
      </c>
      <c r="F1" s="2" t="s">
        <v>11</v>
      </c>
    </row>
    <row r="2" spans="1:9" ht="69" customHeight="1" x14ac:dyDescent="0.3">
      <c r="A2" s="2"/>
      <c r="B2" s="2"/>
      <c r="C2" s="2"/>
      <c r="D2" s="2"/>
      <c r="E2" s="8"/>
      <c r="F2" s="2"/>
    </row>
    <row r="3" spans="1:9" ht="56.25" x14ac:dyDescent="0.3">
      <c r="A3" s="5" t="s">
        <v>4</v>
      </c>
      <c r="B3" s="4">
        <v>1</v>
      </c>
      <c r="C3" s="7">
        <v>5</v>
      </c>
      <c r="D3" s="7">
        <v>1</v>
      </c>
      <c r="E3" s="3" t="s">
        <v>6</v>
      </c>
      <c r="F3" s="11">
        <f>(C3-D3)/C3</f>
        <v>0.8</v>
      </c>
    </row>
    <row r="4" spans="1:9" ht="37.5" x14ac:dyDescent="0.3">
      <c r="A4" s="5" t="s">
        <v>3</v>
      </c>
      <c r="B4" s="4">
        <v>0.7</v>
      </c>
      <c r="C4" s="7">
        <v>20</v>
      </c>
      <c r="D4" s="7">
        <v>5</v>
      </c>
      <c r="E4" s="3" t="s">
        <v>6</v>
      </c>
      <c r="F4" s="11">
        <f t="shared" ref="F4:F7" si="0">(C4-D4)/C4</f>
        <v>0.75</v>
      </c>
    </row>
    <row r="5" spans="1:9" ht="70.5" customHeight="1" x14ac:dyDescent="0.3">
      <c r="A5" s="5" t="s">
        <v>2</v>
      </c>
      <c r="B5" s="4">
        <v>0.6</v>
      </c>
      <c r="C5" s="7">
        <v>25</v>
      </c>
      <c r="D5" s="7">
        <v>6</v>
      </c>
      <c r="E5" s="3" t="s">
        <v>6</v>
      </c>
      <c r="F5" s="11">
        <f t="shared" si="0"/>
        <v>0.76</v>
      </c>
    </row>
    <row r="6" spans="1:9" ht="56.25" x14ac:dyDescent="0.3">
      <c r="A6" s="5" t="s">
        <v>5</v>
      </c>
      <c r="B6" s="4">
        <v>0.9</v>
      </c>
      <c r="C6" s="7">
        <v>60</v>
      </c>
      <c r="D6" s="7">
        <v>10</v>
      </c>
      <c r="E6" s="3" t="s">
        <v>6</v>
      </c>
      <c r="F6" s="11">
        <f t="shared" si="0"/>
        <v>0.83333333333333337</v>
      </c>
    </row>
    <row r="7" spans="1:9" ht="37.5" x14ac:dyDescent="0.3">
      <c r="A7" s="6" t="s">
        <v>10</v>
      </c>
      <c r="B7" s="9">
        <v>1</v>
      </c>
      <c r="C7" s="9">
        <v>5</v>
      </c>
      <c r="D7" s="9">
        <v>1</v>
      </c>
      <c r="E7" s="3" t="s">
        <v>6</v>
      </c>
      <c r="F7" s="11">
        <f t="shared" si="0"/>
        <v>0.8</v>
      </c>
    </row>
    <row r="9" spans="1:9" ht="37.5" x14ac:dyDescent="0.3">
      <c r="A9" s="20" t="s">
        <v>13</v>
      </c>
      <c r="B9" s="18">
        <f>5/5*SUM(F3:F7)/5</f>
        <v>0.78866666666666663</v>
      </c>
      <c r="C9" s="19" t="s">
        <v>40</v>
      </c>
      <c r="D9" s="18">
        <f>POWER(B9,2)</f>
        <v>0.62199511111111105</v>
      </c>
    </row>
    <row r="10" spans="1:9" x14ac:dyDescent="0.3">
      <c r="A10" s="12"/>
      <c r="B10" s="13"/>
    </row>
    <row r="11" spans="1:9" x14ac:dyDescent="0.3">
      <c r="A11" s="19" t="s">
        <v>12</v>
      </c>
      <c r="B11" s="18">
        <f>SUM(C12:C13,C15:C16)/4</f>
        <v>0.66523972602739723</v>
      </c>
      <c r="C11" s="19" t="s">
        <v>40</v>
      </c>
      <c r="D11" s="18">
        <f>POWER(B11,2)</f>
        <v>0.44254389308500652</v>
      </c>
    </row>
    <row r="12" spans="1:9" x14ac:dyDescent="0.3">
      <c r="B12" s="10" t="s">
        <v>14</v>
      </c>
      <c r="C12" s="13">
        <v>0.66666666666666663</v>
      </c>
    </row>
    <row r="13" spans="1:9" x14ac:dyDescent="0.3">
      <c r="B13" s="10" t="s">
        <v>20</v>
      </c>
      <c r="C13" s="13">
        <f>8710/8760</f>
        <v>0.99429223744292239</v>
      </c>
    </row>
    <row r="14" spans="1:9" ht="93.75" x14ac:dyDescent="0.3">
      <c r="B14" s="12" t="s">
        <v>15</v>
      </c>
      <c r="C14" s="10">
        <f>24*365</f>
        <v>8760</v>
      </c>
      <c r="D14" s="10" t="s">
        <v>16</v>
      </c>
      <c r="E14" s="10">
        <v>1000</v>
      </c>
      <c r="F14" s="12" t="s">
        <v>17</v>
      </c>
      <c r="G14" s="10" t="s">
        <v>18</v>
      </c>
      <c r="H14" s="12" t="s">
        <v>19</v>
      </c>
      <c r="I14" s="10">
        <v>50</v>
      </c>
    </row>
    <row r="15" spans="1:9" x14ac:dyDescent="0.3">
      <c r="B15" s="10" t="s">
        <v>21</v>
      </c>
      <c r="C15" s="10">
        <v>1</v>
      </c>
    </row>
    <row r="16" spans="1:9" x14ac:dyDescent="0.3">
      <c r="B16" s="10" t="s">
        <v>22</v>
      </c>
      <c r="C16" s="10">
        <v>0</v>
      </c>
    </row>
    <row r="18" spans="1:4" ht="37.5" x14ac:dyDescent="0.3">
      <c r="A18" s="21" t="s">
        <v>23</v>
      </c>
      <c r="B18" s="19">
        <v>1</v>
      </c>
      <c r="C18" s="19" t="s">
        <v>40</v>
      </c>
      <c r="D18" s="18">
        <f>POWER(B18,2)</f>
        <v>1</v>
      </c>
    </row>
    <row r="20" spans="1:4" ht="75" x14ac:dyDescent="0.3">
      <c r="A20" s="20" t="s">
        <v>24</v>
      </c>
      <c r="B20" s="19">
        <f>1*4/4</f>
        <v>1</v>
      </c>
      <c r="C20" s="19" t="s">
        <v>40</v>
      </c>
      <c r="D20" s="18">
        <f>POWER(B20,2)</f>
        <v>1</v>
      </c>
    </row>
    <row r="22" spans="1:4" x14ac:dyDescent="0.3">
      <c r="A22" s="17" t="s">
        <v>32</v>
      </c>
      <c r="B22" s="18">
        <f>SUM(C23:C28)/6</f>
        <v>0.52138508371385084</v>
      </c>
      <c r="C22" s="19" t="s">
        <v>40</v>
      </c>
      <c r="D22" s="18">
        <f>POWER(B22,2)</f>
        <v>0.27184240551929922</v>
      </c>
    </row>
    <row r="23" spans="1:4" x14ac:dyDescent="0.3">
      <c r="B23" s="10" t="s">
        <v>35</v>
      </c>
      <c r="C23" s="13">
        <v>1</v>
      </c>
    </row>
    <row r="24" spans="1:4" x14ac:dyDescent="0.3">
      <c r="B24" s="10" t="s">
        <v>36</v>
      </c>
      <c r="C24" s="13">
        <v>1</v>
      </c>
    </row>
    <row r="25" spans="1:4" x14ac:dyDescent="0.3">
      <c r="B25" s="10" t="s">
        <v>37</v>
      </c>
      <c r="C25" s="13">
        <f>1000/8760</f>
        <v>0.11415525114155251</v>
      </c>
    </row>
    <row r="26" spans="1:4" x14ac:dyDescent="0.3">
      <c r="B26" s="10" t="s">
        <v>33</v>
      </c>
      <c r="C26" s="13">
        <v>0</v>
      </c>
    </row>
    <row r="27" spans="1:4" x14ac:dyDescent="0.3">
      <c r="B27" s="10" t="s">
        <v>38</v>
      </c>
      <c r="C27" s="13">
        <f>1000/8760</f>
        <v>0.11415525114155251</v>
      </c>
    </row>
    <row r="28" spans="1:4" x14ac:dyDescent="0.3">
      <c r="B28" s="10" t="s">
        <v>34</v>
      </c>
      <c r="C28" s="13">
        <v>0.9</v>
      </c>
    </row>
    <row r="30" spans="1:4" x14ac:dyDescent="0.3">
      <c r="A30" s="15" t="s">
        <v>39</v>
      </c>
      <c r="B30" s="16">
        <f>SQRT(SUM(D9,D11,D18,D20,D22)/5)</f>
        <v>0.81686980721721092</v>
      </c>
    </row>
  </sheetData>
  <mergeCells count="6"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238FD-E9D4-4C61-9AB6-E84BFA8A6C6F}">
  <dimension ref="A1:C7"/>
  <sheetViews>
    <sheetView workbookViewId="0">
      <selection activeCell="B3" sqref="B3"/>
    </sheetView>
  </sheetViews>
  <sheetFormatPr defaultRowHeight="15" x14ac:dyDescent="0.25"/>
  <cols>
    <col min="1" max="1" width="14.5703125" customWidth="1"/>
    <col min="2" max="2" width="16.5703125" customWidth="1"/>
    <col min="3" max="3" width="16.85546875" customWidth="1"/>
  </cols>
  <sheetData>
    <row r="1" spans="1:3" ht="112.5" x14ac:dyDescent="0.25">
      <c r="A1" s="9" t="s">
        <v>25</v>
      </c>
      <c r="B1" s="3" t="s">
        <v>26</v>
      </c>
      <c r="C1" s="9" t="s">
        <v>7</v>
      </c>
    </row>
    <row r="2" spans="1:3" ht="56.25" x14ac:dyDescent="0.25">
      <c r="A2" s="1" t="s">
        <v>30</v>
      </c>
      <c r="B2" s="3" t="s">
        <v>31</v>
      </c>
      <c r="C2" s="3" t="s">
        <v>31</v>
      </c>
    </row>
    <row r="3" spans="1:3" ht="56.25" x14ac:dyDescent="0.25">
      <c r="A3" s="1" t="s">
        <v>27</v>
      </c>
      <c r="B3" s="3" t="s">
        <v>31</v>
      </c>
      <c r="C3" s="3" t="s">
        <v>31</v>
      </c>
    </row>
    <row r="4" spans="1:3" ht="37.5" x14ac:dyDescent="0.25">
      <c r="A4" s="1" t="s">
        <v>28</v>
      </c>
      <c r="B4" s="3" t="s">
        <v>31</v>
      </c>
      <c r="C4" s="3" t="s">
        <v>31</v>
      </c>
    </row>
    <row r="5" spans="1:3" ht="37.5" x14ac:dyDescent="0.25">
      <c r="A5" s="1" t="s">
        <v>29</v>
      </c>
      <c r="B5" s="3" t="s">
        <v>31</v>
      </c>
      <c r="C5" s="3" t="s">
        <v>31</v>
      </c>
    </row>
    <row r="6" spans="1:3" x14ac:dyDescent="0.25">
      <c r="A6" s="14"/>
      <c r="B6" s="14"/>
      <c r="C6" s="14"/>
    </row>
    <row r="7" spans="1:3" x14ac:dyDescent="0.25">
      <c r="A7" s="14"/>
      <c r="B7" s="14"/>
      <c r="C7" s="1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2015-06-05T18:19:34Z</dcterms:created>
  <dcterms:modified xsi:type="dcterms:W3CDTF">2020-11-19T17:23:19Z</dcterms:modified>
</cp:coreProperties>
</file>