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отчетности" sheetId="2" r:id="rId1"/>
    <sheet name="трудовые активности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D16" i="3"/>
  <c r="D10" i="3"/>
  <c r="D11" i="3"/>
  <c r="D6" i="3"/>
  <c r="D7" i="3"/>
  <c r="D8" i="3"/>
  <c r="D2" i="3"/>
  <c r="D3" i="3"/>
  <c r="M2" i="2"/>
  <c r="L2" i="2"/>
  <c r="K2" i="2"/>
  <c r="J2" i="2"/>
  <c r="I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G4" i="2"/>
  <c r="F5" i="2"/>
  <c r="F4" i="2"/>
  <c r="D4" i="3" l="1"/>
  <c r="D12" i="3"/>
  <c r="D17" i="3"/>
</calcChain>
</file>

<file path=xl/sharedStrings.xml><?xml version="1.0" encoding="utf-8"?>
<sst xmlns="http://schemas.openxmlformats.org/spreadsheetml/2006/main" count="53" uniqueCount="48">
  <si>
    <t>№ п/п</t>
  </si>
  <si>
    <t>Показатель</t>
  </si>
  <si>
    <t>Предыдущий год</t>
  </si>
  <si>
    <t>План отчётного года</t>
  </si>
  <si>
    <t>Фактически в отчётном году</t>
  </si>
  <si>
    <t>Изменение в процентах к предыдущему году</t>
  </si>
  <si>
    <t>План (гр.2/гр.1*100)</t>
  </si>
  <si>
    <t>Факт (гр.3/гр.1*100)</t>
  </si>
  <si>
    <t>А</t>
  </si>
  <si>
    <t>Б</t>
  </si>
  <si>
    <t>Среднесписочная численность работающих, чел., в том числе:</t>
  </si>
  <si>
    <t>- мужчин</t>
  </si>
  <si>
    <t>- женщин</t>
  </si>
  <si>
    <t>Квалификационный состав, чел., в том числе:</t>
  </si>
  <si>
    <t>- высшее</t>
  </si>
  <si>
    <t>- среднее специальное</t>
  </si>
  <si>
    <t>- среднее профессиональное</t>
  </si>
  <si>
    <t>Распределение работников по категориям работ, чел., из них:</t>
  </si>
  <si>
    <t>ведущий</t>
  </si>
  <si>
    <t>1-я категория</t>
  </si>
  <si>
    <t>2-я категория</t>
  </si>
  <si>
    <t>без категории и т.д.</t>
  </si>
  <si>
    <t>Распределение работников по профессиям, чел., из них:</t>
  </si>
  <si>
    <t>тестировщики</t>
  </si>
  <si>
    <t>бизнес-аналитики</t>
  </si>
  <si>
    <t>программисты</t>
  </si>
  <si>
    <t>Среднегодовая заработная плата</t>
  </si>
  <si>
    <t>Коэффициент интенсивности работы по приему (Кп)</t>
  </si>
  <si>
    <t>Коэффициент работы по выбытию (Кв)</t>
  </si>
  <si>
    <t>Коэффициент текучести (Кт)</t>
  </si>
  <si>
    <t>Коэффициент замещения (Кз)</t>
  </si>
  <si>
    <t>Коэффициент постоянства кадров</t>
  </si>
  <si>
    <t>Производственно-экономические</t>
  </si>
  <si>
    <t>всего разработчиков</t>
  </si>
  <si>
    <t>Уровень выполнения трудовых норм</t>
  </si>
  <si>
    <t>Трудовая дисциплина</t>
  </si>
  <si>
    <t>Среднее</t>
  </si>
  <si>
    <t>Творческая активность</t>
  </si>
  <si>
    <t>Изобретательство</t>
  </si>
  <si>
    <t>Разработка инноваций</t>
  </si>
  <si>
    <t>Значения</t>
  </si>
  <si>
    <t>Развитие личности</t>
  </si>
  <si>
    <t>Повышение квалификации</t>
  </si>
  <si>
    <t>Расширение профессионального профиля</t>
  </si>
  <si>
    <t>Общественная активность в сфере производства</t>
  </si>
  <si>
    <t>Среднее значение при среднем числе разработчиков (равным 20)</t>
  </si>
  <si>
    <t>Участие в выработке и принятии технологических решений</t>
  </si>
  <si>
    <t>Участие в управлении проектами разработки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</si>
</sst>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D1F1DA"/>
        <bgColor indexed="64"/>
      </patternFill>
    </fill>
    <fill>
      <patternFill patternType="solid">
        <fgColor rgb="FFFDE4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A853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/>
    </xf>
    <xf numFmtId="2" fontId="2" fillId="0" borderId="4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right" vertical="center"/>
    </xf>
    <xf numFmtId="2" fontId="4" fillId="6" borderId="11" xfId="0" applyNumberFormat="1" applyFont="1" applyFill="1" applyBorder="1" applyAlignment="1">
      <alignment horizontal="right" vertical="center"/>
    </xf>
    <xf numFmtId="2" fontId="4" fillId="4" borderId="11" xfId="0" applyNumberFormat="1" applyFont="1" applyFill="1" applyBorder="1" applyAlignment="1">
      <alignment vertical="center"/>
    </xf>
    <xf numFmtId="2" fontId="4" fillId="4" borderId="9" xfId="0" applyNumberFormat="1" applyFont="1" applyFill="1" applyBorder="1" applyAlignment="1">
      <alignment vertical="center"/>
    </xf>
    <xf numFmtId="2" fontId="4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2" fontId="4" fillId="2" borderId="16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70" zoomScaleNormal="70" workbookViewId="0">
      <selection activeCell="E4" sqref="E4"/>
    </sheetView>
  </sheetViews>
  <sheetFormatPr defaultRowHeight="14.4" x14ac:dyDescent="0.3"/>
  <cols>
    <col min="2" max="2" width="28.5546875" customWidth="1"/>
    <col min="3" max="3" width="13.77734375" customWidth="1"/>
    <col min="4" max="4" width="17.77734375" customWidth="1"/>
    <col min="5" max="5" width="18.21875" customWidth="1"/>
    <col min="6" max="6" width="21" customWidth="1"/>
    <col min="7" max="7" width="22.44140625" customWidth="1"/>
    <col min="9" max="9" width="25" customWidth="1"/>
    <col min="10" max="10" width="26.6640625" customWidth="1"/>
    <col min="11" max="11" width="24.5546875" customWidth="1"/>
    <col min="12" max="12" width="20.6640625" customWidth="1"/>
    <col min="13" max="13" width="21.5546875" customWidth="1"/>
  </cols>
  <sheetData>
    <row r="1" spans="1:13" ht="72" customHeight="1" thickBot="1" x14ac:dyDescent="0.3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8" t="s">
        <v>5</v>
      </c>
      <c r="G1" s="29"/>
      <c r="I1" s="1" t="s">
        <v>27</v>
      </c>
      <c r="J1" s="2" t="s">
        <v>28</v>
      </c>
      <c r="K1" s="2" t="s">
        <v>29</v>
      </c>
      <c r="L1" s="2" t="s">
        <v>30</v>
      </c>
      <c r="M1" s="2" t="s">
        <v>31</v>
      </c>
    </row>
    <row r="2" spans="1:13" ht="40.200000000000003" customHeight="1" thickBot="1" x14ac:dyDescent="0.35">
      <c r="A2" s="27"/>
      <c r="B2" s="27"/>
      <c r="C2" s="27"/>
      <c r="D2" s="27"/>
      <c r="E2" s="27"/>
      <c r="F2" s="5" t="s">
        <v>6</v>
      </c>
      <c r="G2" s="5" t="s">
        <v>7</v>
      </c>
      <c r="I2" s="9">
        <f>(E4-C4)/D4</f>
        <v>0.26666666666666666</v>
      </c>
      <c r="J2" s="9">
        <f>2/D4</f>
        <v>2.6666666666666668E-2</v>
      </c>
      <c r="K2" s="4">
        <f>1/D4</f>
        <v>1.3333333333333334E-2</v>
      </c>
      <c r="L2" s="4">
        <f>(E4-C4-2)/D4</f>
        <v>0.24</v>
      </c>
      <c r="M2" s="4">
        <f>(D4-E4-2)/(D4-E4)</f>
        <v>0.6</v>
      </c>
    </row>
    <row r="3" spans="1:13" ht="18.600000000000001" thickBot="1" x14ac:dyDescent="0.35">
      <c r="A3" s="3" t="s">
        <v>8</v>
      </c>
      <c r="B3" s="6" t="s">
        <v>9</v>
      </c>
      <c r="C3" s="6">
        <v>1</v>
      </c>
      <c r="D3" s="6">
        <v>2</v>
      </c>
      <c r="E3" s="6">
        <v>3</v>
      </c>
      <c r="F3" s="6">
        <v>4</v>
      </c>
      <c r="G3" s="6">
        <v>5</v>
      </c>
    </row>
    <row r="4" spans="1:13" ht="124.2" customHeight="1" thickBot="1" x14ac:dyDescent="0.35">
      <c r="A4" s="25">
        <v>1</v>
      </c>
      <c r="B4" s="7" t="s">
        <v>10</v>
      </c>
      <c r="C4" s="6">
        <v>50</v>
      </c>
      <c r="D4" s="6">
        <v>75</v>
      </c>
      <c r="E4" s="6">
        <v>70</v>
      </c>
      <c r="F4" s="8">
        <f>(D4/$C4)*100</f>
        <v>150</v>
      </c>
      <c r="G4" s="8">
        <f>(E4/$C4)*100</f>
        <v>140</v>
      </c>
    </row>
    <row r="5" spans="1:13" ht="18.600000000000001" thickBot="1" x14ac:dyDescent="0.35">
      <c r="A5" s="26"/>
      <c r="B5" s="6" t="s">
        <v>11</v>
      </c>
      <c r="C5" s="6">
        <v>35</v>
      </c>
      <c r="D5" s="6">
        <v>45</v>
      </c>
      <c r="E5" s="6">
        <v>45</v>
      </c>
      <c r="F5" s="8">
        <f>(D5/$C5)*100</f>
        <v>128.57142857142858</v>
      </c>
      <c r="G5" s="8">
        <f>(E5/$C5)*100</f>
        <v>128.57142857142858</v>
      </c>
    </row>
    <row r="6" spans="1:13" ht="18.600000000000001" thickBot="1" x14ac:dyDescent="0.35">
      <c r="A6" s="27"/>
      <c r="B6" s="6" t="s">
        <v>12</v>
      </c>
      <c r="C6" s="6">
        <v>15</v>
      </c>
      <c r="D6" s="6">
        <v>30</v>
      </c>
      <c r="E6" s="6">
        <v>25</v>
      </c>
      <c r="F6" s="8">
        <f t="shared" ref="F6:G20" si="0">(D6/$C6)*100</f>
        <v>200</v>
      </c>
      <c r="G6" s="8">
        <f t="shared" si="0"/>
        <v>166.66666666666669</v>
      </c>
    </row>
    <row r="7" spans="1:13" ht="81" customHeight="1" thickBot="1" x14ac:dyDescent="0.35">
      <c r="A7" s="25">
        <v>2</v>
      </c>
      <c r="B7" s="6" t="s">
        <v>13</v>
      </c>
      <c r="C7" s="6">
        <v>50</v>
      </c>
      <c r="D7" s="6">
        <v>75</v>
      </c>
      <c r="E7" s="6">
        <v>70</v>
      </c>
      <c r="F7" s="8">
        <f t="shared" si="0"/>
        <v>150</v>
      </c>
      <c r="G7" s="8">
        <f t="shared" si="0"/>
        <v>140</v>
      </c>
    </row>
    <row r="8" spans="1:13" ht="18.600000000000001" thickBot="1" x14ac:dyDescent="0.35">
      <c r="A8" s="26"/>
      <c r="B8" s="6" t="s">
        <v>14</v>
      </c>
      <c r="C8" s="6">
        <v>40</v>
      </c>
      <c r="D8" s="6">
        <v>60</v>
      </c>
      <c r="E8" s="6">
        <v>55</v>
      </c>
      <c r="F8" s="8">
        <f t="shared" si="0"/>
        <v>150</v>
      </c>
      <c r="G8" s="8">
        <f t="shared" si="0"/>
        <v>137.5</v>
      </c>
    </row>
    <row r="9" spans="1:13" ht="46.8" customHeight="1" thickBot="1" x14ac:dyDescent="0.35">
      <c r="A9" s="26"/>
      <c r="B9" s="6" t="s">
        <v>15</v>
      </c>
      <c r="C9" s="6">
        <v>6</v>
      </c>
      <c r="D9" s="6">
        <v>10</v>
      </c>
      <c r="E9" s="6">
        <v>8</v>
      </c>
      <c r="F9" s="8">
        <f t="shared" si="0"/>
        <v>166.66666666666669</v>
      </c>
      <c r="G9" s="8">
        <f t="shared" si="0"/>
        <v>133.33333333333331</v>
      </c>
    </row>
    <row r="10" spans="1:13" ht="67.2" customHeight="1" thickBot="1" x14ac:dyDescent="0.35">
      <c r="A10" s="27"/>
      <c r="B10" s="6" t="s">
        <v>16</v>
      </c>
      <c r="C10" s="6">
        <v>4</v>
      </c>
      <c r="D10" s="6">
        <v>5</v>
      </c>
      <c r="E10" s="6">
        <v>7</v>
      </c>
      <c r="F10" s="8">
        <f t="shared" si="0"/>
        <v>125</v>
      </c>
      <c r="G10" s="8">
        <f t="shared" si="0"/>
        <v>175</v>
      </c>
    </row>
    <row r="11" spans="1:13" ht="110.4" customHeight="1" thickBot="1" x14ac:dyDescent="0.35">
      <c r="A11" s="25">
        <v>3</v>
      </c>
      <c r="B11" s="6" t="s">
        <v>17</v>
      </c>
      <c r="C11" s="6">
        <v>50</v>
      </c>
      <c r="D11" s="6">
        <v>75</v>
      </c>
      <c r="E11" s="6">
        <v>70</v>
      </c>
      <c r="F11" s="8">
        <f t="shared" si="0"/>
        <v>150</v>
      </c>
      <c r="G11" s="8">
        <f t="shared" si="0"/>
        <v>140</v>
      </c>
    </row>
    <row r="12" spans="1:13" ht="18.600000000000001" thickBot="1" x14ac:dyDescent="0.35">
      <c r="A12" s="26"/>
      <c r="B12" s="6" t="s">
        <v>18</v>
      </c>
      <c r="C12" s="6">
        <v>5</v>
      </c>
      <c r="D12" s="6">
        <v>8</v>
      </c>
      <c r="E12" s="6">
        <v>7</v>
      </c>
      <c r="F12" s="8">
        <f t="shared" si="0"/>
        <v>160</v>
      </c>
      <c r="G12" s="8">
        <f t="shared" si="0"/>
        <v>140</v>
      </c>
    </row>
    <row r="13" spans="1:13" ht="18.600000000000001" thickBot="1" x14ac:dyDescent="0.35">
      <c r="A13" s="26"/>
      <c r="B13" s="6" t="s">
        <v>19</v>
      </c>
      <c r="C13" s="6">
        <v>15</v>
      </c>
      <c r="D13" s="6">
        <v>40</v>
      </c>
      <c r="E13" s="6">
        <v>30</v>
      </c>
      <c r="F13" s="8">
        <f t="shared" si="0"/>
        <v>266.66666666666663</v>
      </c>
      <c r="G13" s="8">
        <f t="shared" si="0"/>
        <v>200</v>
      </c>
    </row>
    <row r="14" spans="1:13" ht="18.600000000000001" thickBot="1" x14ac:dyDescent="0.35">
      <c r="A14" s="26"/>
      <c r="B14" s="6" t="s">
        <v>20</v>
      </c>
      <c r="C14" s="6">
        <v>20</v>
      </c>
      <c r="D14" s="6">
        <v>20</v>
      </c>
      <c r="E14" s="6">
        <v>20</v>
      </c>
      <c r="F14" s="8">
        <f t="shared" si="0"/>
        <v>100</v>
      </c>
      <c r="G14" s="8">
        <f t="shared" si="0"/>
        <v>100</v>
      </c>
    </row>
    <row r="15" spans="1:13" ht="18.600000000000001" thickBot="1" x14ac:dyDescent="0.35">
      <c r="A15" s="27"/>
      <c r="B15" s="6" t="s">
        <v>21</v>
      </c>
      <c r="C15" s="6">
        <v>15</v>
      </c>
      <c r="D15" s="6">
        <v>15</v>
      </c>
      <c r="E15" s="6">
        <v>20</v>
      </c>
      <c r="F15" s="8">
        <f t="shared" si="0"/>
        <v>100</v>
      </c>
      <c r="G15" s="8">
        <f t="shared" si="0"/>
        <v>133.33333333333331</v>
      </c>
    </row>
    <row r="16" spans="1:13" ht="94.8" customHeight="1" thickBot="1" x14ac:dyDescent="0.35">
      <c r="A16" s="25">
        <v>4</v>
      </c>
      <c r="B16" s="6" t="s">
        <v>22</v>
      </c>
      <c r="C16" s="6">
        <v>50</v>
      </c>
      <c r="D16" s="6">
        <v>75</v>
      </c>
      <c r="E16" s="6">
        <v>70</v>
      </c>
      <c r="F16" s="8">
        <f t="shared" si="0"/>
        <v>150</v>
      </c>
      <c r="G16" s="8">
        <f t="shared" si="0"/>
        <v>140</v>
      </c>
    </row>
    <row r="17" spans="1:7" ht="18.600000000000001" thickBot="1" x14ac:dyDescent="0.35">
      <c r="A17" s="26"/>
      <c r="B17" s="6" t="s">
        <v>23</v>
      </c>
      <c r="C17" s="6">
        <v>10</v>
      </c>
      <c r="D17" s="6">
        <v>18</v>
      </c>
      <c r="E17" s="6">
        <v>17</v>
      </c>
      <c r="F17" s="8">
        <f t="shared" si="0"/>
        <v>180</v>
      </c>
      <c r="G17" s="8">
        <f t="shared" si="0"/>
        <v>170</v>
      </c>
    </row>
    <row r="18" spans="1:7" ht="18.600000000000001" thickBot="1" x14ac:dyDescent="0.35">
      <c r="A18" s="26"/>
      <c r="B18" s="6" t="s">
        <v>24</v>
      </c>
      <c r="C18" s="6">
        <v>15</v>
      </c>
      <c r="D18" s="6">
        <v>20</v>
      </c>
      <c r="E18" s="6">
        <v>18</v>
      </c>
      <c r="F18" s="8">
        <f t="shared" si="0"/>
        <v>133.33333333333331</v>
      </c>
      <c r="G18" s="8">
        <f t="shared" si="0"/>
        <v>120</v>
      </c>
    </row>
    <row r="19" spans="1:7" ht="18.600000000000001" thickBot="1" x14ac:dyDescent="0.35">
      <c r="A19" s="27"/>
      <c r="B19" s="6" t="s">
        <v>25</v>
      </c>
      <c r="C19" s="6">
        <v>25</v>
      </c>
      <c r="D19" s="6">
        <v>40</v>
      </c>
      <c r="E19" s="6">
        <v>35</v>
      </c>
      <c r="F19" s="8">
        <f t="shared" si="0"/>
        <v>160</v>
      </c>
      <c r="G19" s="8">
        <f t="shared" si="0"/>
        <v>140</v>
      </c>
    </row>
    <row r="20" spans="1:7" ht="36.6" thickBot="1" x14ac:dyDescent="0.35">
      <c r="A20" s="3">
        <v>5</v>
      </c>
      <c r="B20" s="6" t="s">
        <v>26</v>
      </c>
      <c r="C20" s="6">
        <v>45000</v>
      </c>
      <c r="D20" s="6">
        <v>60000</v>
      </c>
      <c r="E20" s="6">
        <v>55000</v>
      </c>
      <c r="F20" s="8">
        <f t="shared" si="0"/>
        <v>133.33333333333331</v>
      </c>
      <c r="G20" s="8">
        <f t="shared" si="0"/>
        <v>122.22222222222223</v>
      </c>
    </row>
  </sheetData>
  <mergeCells count="10">
    <mergeCell ref="B1:B2"/>
    <mergeCell ref="C1:C2"/>
    <mergeCell ref="D1:D2"/>
    <mergeCell ref="E1:E2"/>
    <mergeCell ref="F1:G1"/>
    <mergeCell ref="A4:A6"/>
    <mergeCell ref="A7:A10"/>
    <mergeCell ref="A11:A15"/>
    <mergeCell ref="A16:A19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70" zoomScaleNormal="70" workbookViewId="0">
      <selection activeCell="D4" sqref="D4"/>
    </sheetView>
  </sheetViews>
  <sheetFormatPr defaultRowHeight="14.4" x14ac:dyDescent="0.3"/>
  <cols>
    <col min="1" max="1" width="38.21875" customWidth="1"/>
    <col min="2" max="2" width="26.44140625" customWidth="1"/>
    <col min="3" max="3" width="22.44140625" customWidth="1"/>
    <col min="4" max="4" width="24.5546875" customWidth="1"/>
  </cols>
  <sheetData>
    <row r="1" spans="1:4" ht="39" customHeight="1" thickBot="1" x14ac:dyDescent="0.35">
      <c r="A1" s="41" t="s">
        <v>32</v>
      </c>
      <c r="B1" s="42"/>
      <c r="C1" s="14" t="s">
        <v>33</v>
      </c>
      <c r="D1" s="15" t="s">
        <v>40</v>
      </c>
    </row>
    <row r="2" spans="1:4" ht="37.799999999999997" customHeight="1" thickBot="1" x14ac:dyDescent="0.35">
      <c r="A2" s="10" t="s">
        <v>34</v>
      </c>
      <c r="B2" s="11">
        <v>65</v>
      </c>
      <c r="C2" s="16">
        <v>70</v>
      </c>
      <c r="D2" s="20">
        <f t="shared" ref="D2:D3" si="0">B2/C2</f>
        <v>0.9285714285714286</v>
      </c>
    </row>
    <row r="3" spans="1:4" ht="22.8" customHeight="1" thickBot="1" x14ac:dyDescent="0.35">
      <c r="A3" s="10" t="s">
        <v>35</v>
      </c>
      <c r="B3" s="11">
        <v>67</v>
      </c>
      <c r="C3" s="16">
        <v>70</v>
      </c>
      <c r="D3" s="20">
        <f t="shared" si="0"/>
        <v>0.95714285714285718</v>
      </c>
    </row>
    <row r="4" spans="1:4" ht="16.2" thickBot="1" x14ac:dyDescent="0.35">
      <c r="A4" s="34" t="s">
        <v>36</v>
      </c>
      <c r="B4" s="35"/>
      <c r="C4" s="36"/>
      <c r="D4" s="21">
        <f>AVERAGE(D2:D3)</f>
        <v>0.94285714285714284</v>
      </c>
    </row>
    <row r="5" spans="1:4" ht="16.2" thickBot="1" x14ac:dyDescent="0.35">
      <c r="A5" s="41" t="s">
        <v>37</v>
      </c>
      <c r="B5" s="42"/>
      <c r="C5" s="17" t="s">
        <v>33</v>
      </c>
      <c r="D5" s="22"/>
    </row>
    <row r="6" spans="1:4" ht="16.2" thickBot="1" x14ac:dyDescent="0.35">
      <c r="A6" s="12" t="s">
        <v>38</v>
      </c>
      <c r="B6" s="13">
        <v>40</v>
      </c>
      <c r="C6" s="16">
        <v>70</v>
      </c>
      <c r="D6" s="20">
        <f t="shared" ref="D6:D7" si="1">B6/C6</f>
        <v>0.5714285714285714</v>
      </c>
    </row>
    <row r="7" spans="1:4" ht="16.2" thickBot="1" x14ac:dyDescent="0.35">
      <c r="A7" s="12" t="s">
        <v>39</v>
      </c>
      <c r="B7" s="13">
        <v>35</v>
      </c>
      <c r="C7" s="16">
        <v>70</v>
      </c>
      <c r="D7" s="20">
        <f t="shared" si="1"/>
        <v>0.5</v>
      </c>
    </row>
    <row r="8" spans="1:4" ht="16.2" thickBot="1" x14ac:dyDescent="0.35">
      <c r="A8" s="34" t="s">
        <v>36</v>
      </c>
      <c r="B8" s="35"/>
      <c r="C8" s="36"/>
      <c r="D8" s="21">
        <f>AVERAGE(D6:D7)</f>
        <v>0.5357142857142857</v>
      </c>
    </row>
    <row r="9" spans="1:4" ht="16.2" thickBot="1" x14ac:dyDescent="0.35">
      <c r="A9" s="41" t="s">
        <v>41</v>
      </c>
      <c r="B9" s="42"/>
      <c r="C9" s="14" t="s">
        <v>33</v>
      </c>
      <c r="D9" s="23"/>
    </row>
    <row r="10" spans="1:4" ht="16.2" thickBot="1" x14ac:dyDescent="0.35">
      <c r="A10" s="10" t="s">
        <v>42</v>
      </c>
      <c r="B10" s="18">
        <v>30</v>
      </c>
      <c r="C10" s="16">
        <v>70</v>
      </c>
      <c r="D10" s="20">
        <f t="shared" ref="D10:D11" si="2">B10/C10</f>
        <v>0.42857142857142855</v>
      </c>
    </row>
    <row r="11" spans="1:4" ht="31.8" thickBot="1" x14ac:dyDescent="0.35">
      <c r="A11" s="10" t="s">
        <v>43</v>
      </c>
      <c r="B11" s="18">
        <v>27</v>
      </c>
      <c r="C11" s="16">
        <v>70</v>
      </c>
      <c r="D11" s="20">
        <f t="shared" si="2"/>
        <v>0.38571428571428573</v>
      </c>
    </row>
    <row r="12" spans="1:4" ht="16.2" thickBot="1" x14ac:dyDescent="0.35">
      <c r="A12" s="34" t="s">
        <v>36</v>
      </c>
      <c r="B12" s="35"/>
      <c r="C12" s="36"/>
      <c r="D12" s="21">
        <f>AVERAGE(D10:D11)</f>
        <v>0.40714285714285714</v>
      </c>
    </row>
    <row r="13" spans="1:4" ht="16.2" customHeight="1" x14ac:dyDescent="0.3">
      <c r="A13" s="30" t="s">
        <v>44</v>
      </c>
      <c r="B13" s="31"/>
      <c r="C13" s="39" t="s">
        <v>33</v>
      </c>
      <c r="D13" s="37"/>
    </row>
    <row r="14" spans="1:4" ht="15" thickBot="1" x14ac:dyDescent="0.35">
      <c r="A14" s="32"/>
      <c r="B14" s="33"/>
      <c r="C14" s="40"/>
      <c r="D14" s="38"/>
    </row>
    <row r="15" spans="1:4" ht="31.8" thickBot="1" x14ac:dyDescent="0.35">
      <c r="A15" s="10" t="s">
        <v>47</v>
      </c>
      <c r="B15" s="19">
        <v>8</v>
      </c>
      <c r="C15" s="16">
        <v>70</v>
      </c>
      <c r="D15" s="24">
        <f t="shared" ref="D15:D16" si="3">B15/C15</f>
        <v>0.11428571428571428</v>
      </c>
    </row>
    <row r="16" spans="1:4" ht="31.8" thickBot="1" x14ac:dyDescent="0.35">
      <c r="A16" s="10" t="s">
        <v>46</v>
      </c>
      <c r="B16" s="19">
        <v>30</v>
      </c>
      <c r="C16" s="16">
        <v>70</v>
      </c>
      <c r="D16" s="24">
        <f t="shared" si="3"/>
        <v>0.42857142857142855</v>
      </c>
    </row>
    <row r="17" spans="1:4" ht="16.2" thickBot="1" x14ac:dyDescent="0.35">
      <c r="A17" s="34" t="s">
        <v>45</v>
      </c>
      <c r="B17" s="35"/>
      <c r="C17" s="36"/>
      <c r="D17" s="21">
        <f>AVERAGE(D15:D16)</f>
        <v>0.27142857142857141</v>
      </c>
    </row>
  </sheetData>
  <mergeCells count="10">
    <mergeCell ref="A13:B14"/>
    <mergeCell ref="A17:C17"/>
    <mergeCell ref="D13:D14"/>
    <mergeCell ref="C13:C14"/>
    <mergeCell ref="A1:B1"/>
    <mergeCell ref="A4:C4"/>
    <mergeCell ref="A5:B5"/>
    <mergeCell ref="A8:C8"/>
    <mergeCell ref="A9:B9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отчетности</vt:lpstr>
      <vt:lpstr>трудовые активности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2024-02-27T14:47:12Z</dcterms:modified>
</cp:coreProperties>
</file>