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L4" i="1"/>
  <c r="L3" i="1" l="1"/>
  <c r="C15" i="1"/>
  <c r="D15" i="1"/>
  <c r="E15" i="1"/>
  <c r="F15" i="1"/>
  <c r="G15" i="1"/>
  <c r="H15" i="1"/>
  <c r="I15" i="1"/>
  <c r="B15" i="1"/>
  <c r="C14" i="1"/>
  <c r="D14" i="1"/>
  <c r="E14" i="1"/>
  <c r="F14" i="1"/>
  <c r="G14" i="1"/>
  <c r="H14" i="1"/>
  <c r="I14" i="1"/>
  <c r="B14" i="1"/>
  <c r="C13" i="1"/>
  <c r="D13" i="1"/>
  <c r="E13" i="1"/>
  <c r="F13" i="1"/>
  <c r="G13" i="1"/>
  <c r="H13" i="1"/>
  <c r="I13" i="1"/>
  <c r="B13" i="1"/>
  <c r="C12" i="1"/>
  <c r="D12" i="1"/>
  <c r="E12" i="1"/>
  <c r="F12" i="1"/>
  <c r="G12" i="1"/>
  <c r="H12" i="1"/>
  <c r="I12" i="1"/>
  <c r="B12" i="1"/>
  <c r="B11" i="1"/>
  <c r="C11" i="1"/>
  <c r="D11" i="1"/>
  <c r="E11" i="1"/>
  <c r="F11" i="1"/>
  <c r="G11" i="1"/>
  <c r="H11" i="1"/>
  <c r="I11" i="1"/>
  <c r="L14" i="1" l="1"/>
  <c r="O14" i="1" s="1"/>
  <c r="L12" i="1"/>
  <c r="O12" i="1" s="1"/>
  <c r="L11" i="1"/>
  <c r="L15" i="1"/>
  <c r="O15" i="1" s="1"/>
  <c r="L13" i="1"/>
  <c r="O13" i="1" s="1"/>
  <c r="J3" i="1" l="1"/>
  <c r="N3" i="1" s="1"/>
  <c r="J5" i="1"/>
  <c r="N5" i="1" s="1"/>
  <c r="J6" i="1"/>
  <c r="N6" i="1" s="1"/>
  <c r="J7" i="1"/>
  <c r="N7" i="1" s="1"/>
  <c r="J4" i="1"/>
  <c r="N4" i="1" s="1"/>
  <c r="J8" i="1"/>
  <c r="N8" i="1" s="1"/>
  <c r="J9" i="1"/>
  <c r="N9" i="1" s="1"/>
  <c r="J2" i="1"/>
  <c r="N2" i="1" s="1"/>
  <c r="Q2" i="1" l="1"/>
  <c r="Q3" i="1" s="1"/>
</calcChain>
</file>

<file path=xl/sharedStrings.xml><?xml version="1.0" encoding="utf-8"?>
<sst xmlns="http://schemas.openxmlformats.org/spreadsheetml/2006/main" count="29" uniqueCount="27">
  <si>
    <t>Опыты</t>
  </si>
  <si>
    <r>
      <t>х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</si>
  <si>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х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</si>
  <si>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х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</si>
  <si>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х</t>
    </r>
    <r>
      <rPr>
        <vertAlign val="subscript"/>
        <sz val="12"/>
        <color theme="1"/>
        <rFont val="Times New Roman"/>
        <family val="1"/>
        <charset val="204"/>
      </rPr>
      <t>3</t>
    </r>
  </si>
  <si>
    <r>
      <t>х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>=-</t>
    </r>
    <r>
      <rPr>
        <i/>
        <sz val="12"/>
        <color theme="1"/>
        <rFont val="Times New Roman"/>
        <family val="1"/>
        <charset val="204"/>
      </rPr>
      <t>х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i/>
        <sz val="12"/>
        <color theme="1"/>
        <rFont val="Times New Roman"/>
        <family val="1"/>
        <charset val="204"/>
      </rPr>
      <t>х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</si>
  <si>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у</t>
    </r>
    <r>
      <rPr>
        <vertAlign val="subscript"/>
        <sz val="12"/>
        <color theme="1"/>
        <rFont val="Times New Roman"/>
        <family val="1"/>
        <charset val="204"/>
      </rPr>
      <t>1</t>
    </r>
  </si>
  <si>
    <t>x1x3</t>
  </si>
  <si>
    <t>x2x3</t>
  </si>
  <si>
    <t>b1</t>
  </si>
  <si>
    <t>b2</t>
  </si>
  <si>
    <t>b3</t>
  </si>
  <si>
    <t>b4</t>
  </si>
  <si>
    <t>b0</t>
  </si>
  <si>
    <t>tb1</t>
  </si>
  <si>
    <t>tb2</t>
  </si>
  <si>
    <t>tb3</t>
  </si>
  <si>
    <t>tb4</t>
  </si>
  <si>
    <t>s восп ^2</t>
  </si>
  <si>
    <t>sb</t>
  </si>
  <si>
    <t>важен</t>
  </si>
  <si>
    <t>нет</t>
  </si>
  <si>
    <t>y рез</t>
  </si>
  <si>
    <t>крит знач</t>
  </si>
  <si>
    <t>разность в квадрате</t>
  </si>
  <si>
    <t>s мод ^2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</si>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</sst>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I16" sqref="I16"/>
    </sheetView>
  </sheetViews>
  <sheetFormatPr defaultRowHeight="15" x14ac:dyDescent="0.25"/>
  <cols>
    <col min="1" max="1" width="10.42578125" customWidth="1"/>
    <col min="7" max="7" width="11.140625" customWidth="1"/>
    <col min="11" max="11" width="13" customWidth="1"/>
    <col min="14" max="14" width="19.85546875" customWidth="1"/>
  </cols>
  <sheetData>
    <row r="1" spans="1:17" ht="38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22</v>
      </c>
      <c r="N1" t="s">
        <v>24</v>
      </c>
    </row>
    <row r="2" spans="1:17" ht="15.75" x14ac:dyDescent="0.25">
      <c r="A2" s="3">
        <v>1</v>
      </c>
      <c r="B2" s="5">
        <v>1</v>
      </c>
      <c r="C2" s="5">
        <v>1</v>
      </c>
      <c r="D2" s="5">
        <v>-1</v>
      </c>
      <c r="E2" s="5">
        <v>-1</v>
      </c>
      <c r="F2" s="5">
        <v>1</v>
      </c>
      <c r="G2" s="5">
        <v>22.6</v>
      </c>
      <c r="H2" s="5">
        <f>C2*E2</f>
        <v>-1</v>
      </c>
      <c r="I2" s="5">
        <f>D2*E2</f>
        <v>1</v>
      </c>
      <c r="J2">
        <f ca="1">$L$11 +$L$12*C2+$L$15*F2+$L$14*E2</f>
        <v>18.900000000000002</v>
      </c>
      <c r="K2" t="s">
        <v>18</v>
      </c>
      <c r="L2">
        <v>2.81</v>
      </c>
      <c r="N2">
        <f ca="1">(G2-J2)*(G2-J2)</f>
        <v>13.689999999999994</v>
      </c>
      <c r="P2" t="s">
        <v>25</v>
      </c>
      <c r="Q2">
        <f ca="1">SUM(N2:N9)/(8-4-1)</f>
        <v>68.542100000000005</v>
      </c>
    </row>
    <row r="3" spans="1:17" ht="15.75" x14ac:dyDescent="0.25">
      <c r="A3" s="3">
        <v>2</v>
      </c>
      <c r="B3" s="5">
        <v>1</v>
      </c>
      <c r="C3" s="5">
        <v>-1</v>
      </c>
      <c r="D3" s="5">
        <v>1</v>
      </c>
      <c r="E3" s="5">
        <v>1</v>
      </c>
      <c r="F3" s="5">
        <v>1</v>
      </c>
      <c r="G3" s="5">
        <v>6.45</v>
      </c>
      <c r="H3" s="5">
        <f t="shared" ref="H3:H9" si="0">C3*E3</f>
        <v>-1</v>
      </c>
      <c r="I3" s="5">
        <f t="shared" ref="I3:I9" si="1">D3*E3</f>
        <v>1</v>
      </c>
      <c r="J3">
        <f t="shared" ref="J3:J9" ca="1" si="2">$L$11 +$L$12*C3+$L$15*F3+$L$14*E3</f>
        <v>11.875000000000002</v>
      </c>
      <c r="K3" t="s">
        <v>19</v>
      </c>
      <c r="L3">
        <f>SQRT(L2/8)</f>
        <v>0.59266347955648491</v>
      </c>
      <c r="N3">
        <f t="shared" ref="N3:N9" ca="1" si="3">(G3-J3)*(G3-J3)</f>
        <v>29.430625000000017</v>
      </c>
      <c r="P3" t="s">
        <v>26</v>
      </c>
      <c r="Q3">
        <f ca="1">Q2/L2</f>
        <v>24.392206405693951</v>
      </c>
    </row>
    <row r="4" spans="1:17" ht="15.75" x14ac:dyDescent="0.25">
      <c r="A4" s="3">
        <v>3</v>
      </c>
      <c r="B4" s="5">
        <v>1</v>
      </c>
      <c r="C4" s="5">
        <v>1</v>
      </c>
      <c r="D4" s="5">
        <v>-1</v>
      </c>
      <c r="E4" s="5">
        <v>1</v>
      </c>
      <c r="F4" s="5">
        <v>1</v>
      </c>
      <c r="G4" s="5">
        <v>25.3</v>
      </c>
      <c r="H4" s="5">
        <f t="shared" si="0"/>
        <v>1</v>
      </c>
      <c r="I4" s="5">
        <f t="shared" si="1"/>
        <v>-1</v>
      </c>
      <c r="J4">
        <f t="shared" ca="1" si="2"/>
        <v>19.184999999999999</v>
      </c>
      <c r="K4" t="s">
        <v>23</v>
      </c>
      <c r="L4">
        <f>TINV(0.05,7)</f>
        <v>2.3646242515927849</v>
      </c>
      <c r="N4">
        <f t="shared" ca="1" si="3"/>
        <v>37.393225000000022</v>
      </c>
    </row>
    <row r="5" spans="1:17" ht="15.75" x14ac:dyDescent="0.25">
      <c r="A5" s="3">
        <v>4</v>
      </c>
      <c r="B5" s="5">
        <v>1</v>
      </c>
      <c r="C5" s="5">
        <v>-1</v>
      </c>
      <c r="D5" s="5">
        <v>1</v>
      </c>
      <c r="E5" s="5">
        <v>-1</v>
      </c>
      <c r="F5" s="5">
        <v>1</v>
      </c>
      <c r="G5" s="5">
        <v>7.2</v>
      </c>
      <c r="H5" s="5">
        <f t="shared" si="0"/>
        <v>1</v>
      </c>
      <c r="I5" s="5">
        <f t="shared" si="1"/>
        <v>-1</v>
      </c>
      <c r="J5">
        <f t="shared" ca="1" si="2"/>
        <v>11.590000000000002</v>
      </c>
      <c r="N5">
        <f t="shared" ca="1" si="3"/>
        <v>19.272100000000012</v>
      </c>
    </row>
    <row r="6" spans="1:17" ht="15.75" x14ac:dyDescent="0.25">
      <c r="A6" s="3">
        <v>5</v>
      </c>
      <c r="B6" s="5">
        <v>1</v>
      </c>
      <c r="C6" s="5">
        <v>-1</v>
      </c>
      <c r="D6" s="5">
        <v>-1</v>
      </c>
      <c r="E6" s="5">
        <v>-1</v>
      </c>
      <c r="F6" s="5">
        <v>-1</v>
      </c>
      <c r="G6" s="5">
        <v>6.7</v>
      </c>
      <c r="H6" s="5">
        <f t="shared" si="0"/>
        <v>1</v>
      </c>
      <c r="I6" s="5">
        <f t="shared" si="1"/>
        <v>1</v>
      </c>
      <c r="J6">
        <f t="shared" ca="1" si="2"/>
        <v>2.9500000000000011</v>
      </c>
      <c r="N6">
        <f t="shared" ca="1" si="3"/>
        <v>14.062499999999993</v>
      </c>
    </row>
    <row r="7" spans="1:17" ht="15.75" x14ac:dyDescent="0.25">
      <c r="A7" s="3">
        <v>6</v>
      </c>
      <c r="B7" s="5">
        <v>1</v>
      </c>
      <c r="C7" s="5">
        <v>1</v>
      </c>
      <c r="D7" s="5">
        <v>1</v>
      </c>
      <c r="E7" s="5">
        <v>1</v>
      </c>
      <c r="F7" s="5">
        <v>-1</v>
      </c>
      <c r="G7" s="5">
        <v>3.79</v>
      </c>
      <c r="H7" s="5">
        <f t="shared" si="0"/>
        <v>1</v>
      </c>
      <c r="I7" s="5">
        <f t="shared" si="1"/>
        <v>1</v>
      </c>
      <c r="J7">
        <f t="shared" ca="1" si="2"/>
        <v>10.545</v>
      </c>
      <c r="N7">
        <f t="shared" ca="1" si="3"/>
        <v>45.630024999999996</v>
      </c>
    </row>
    <row r="8" spans="1:17" ht="15.75" x14ac:dyDescent="0.25">
      <c r="A8" s="3">
        <v>7</v>
      </c>
      <c r="B8" s="5">
        <v>1</v>
      </c>
      <c r="C8" s="5">
        <v>-1</v>
      </c>
      <c r="D8" s="5">
        <v>-1</v>
      </c>
      <c r="E8" s="5">
        <v>1</v>
      </c>
      <c r="F8" s="5">
        <v>-1</v>
      </c>
      <c r="G8" s="5">
        <v>9.3000000000000007</v>
      </c>
      <c r="H8" s="5">
        <f t="shared" si="0"/>
        <v>-1</v>
      </c>
      <c r="I8" s="5">
        <f t="shared" si="1"/>
        <v>-1</v>
      </c>
      <c r="J8">
        <f t="shared" ca="1" si="2"/>
        <v>3.2350000000000012</v>
      </c>
      <c r="N8">
        <f t="shared" ca="1" si="3"/>
        <v>36.784224999999992</v>
      </c>
    </row>
    <row r="9" spans="1:17" ht="16.5" thickBot="1" x14ac:dyDescent="0.3">
      <c r="A9" s="4">
        <v>8</v>
      </c>
      <c r="B9" s="6">
        <v>1</v>
      </c>
      <c r="C9" s="6">
        <v>1</v>
      </c>
      <c r="D9" s="6">
        <v>1</v>
      </c>
      <c r="E9" s="6">
        <v>-1</v>
      </c>
      <c r="F9" s="6">
        <v>-1</v>
      </c>
      <c r="G9" s="6">
        <v>7.2</v>
      </c>
      <c r="H9" s="5">
        <f t="shared" si="0"/>
        <v>-1</v>
      </c>
      <c r="I9" s="5">
        <f t="shared" si="1"/>
        <v>-1</v>
      </c>
      <c r="J9">
        <f t="shared" ca="1" si="2"/>
        <v>10.26</v>
      </c>
      <c r="N9">
        <f t="shared" ca="1" si="3"/>
        <v>9.3635999999999981</v>
      </c>
    </row>
    <row r="11" spans="1:17" x14ac:dyDescent="0.25">
      <c r="B11">
        <f ca="1">OFFSET($B$2,COLUMN()-2,0)*OFFSET($G$2,COLUMN()-2,0)</f>
        <v>22.6</v>
      </c>
      <c r="C11">
        <f t="shared" ref="C11:I15" ca="1" si="4">OFFSET($B$2,COLUMN()-2,0)*OFFSET($G$2,COLUMN()-2,0)</f>
        <v>6.45</v>
      </c>
      <c r="D11">
        <f t="shared" ca="1" si="4"/>
        <v>25.3</v>
      </c>
      <c r="E11">
        <f t="shared" ca="1" si="4"/>
        <v>7.2</v>
      </c>
      <c r="F11">
        <f t="shared" ca="1" si="4"/>
        <v>6.7</v>
      </c>
      <c r="G11">
        <f t="shared" ca="1" si="4"/>
        <v>3.79</v>
      </c>
      <c r="H11">
        <f t="shared" ca="1" si="4"/>
        <v>9.3000000000000007</v>
      </c>
      <c r="I11">
        <f t="shared" ca="1" si="4"/>
        <v>7.2</v>
      </c>
      <c r="K11" t="s">
        <v>13</v>
      </c>
      <c r="L11">
        <f ca="1">AVERAGE(B11:I11)</f>
        <v>11.067500000000001</v>
      </c>
    </row>
    <row r="12" spans="1:17" x14ac:dyDescent="0.25">
      <c r="B12">
        <f ca="1">OFFSET($C$2,COLUMN()-2,0)*OFFSET($G$2,COLUMN()-2,0)</f>
        <v>22.6</v>
      </c>
      <c r="C12">
        <f t="shared" ref="C12:I12" ca="1" si="5">OFFSET($C$2,COLUMN()-2,0)*OFFSET($G$2,COLUMN()-2,0)</f>
        <v>-6.45</v>
      </c>
      <c r="D12">
        <f t="shared" ca="1" si="5"/>
        <v>25.3</v>
      </c>
      <c r="E12">
        <f t="shared" ca="1" si="5"/>
        <v>-7.2</v>
      </c>
      <c r="F12">
        <f t="shared" ca="1" si="5"/>
        <v>-6.7</v>
      </c>
      <c r="G12">
        <f t="shared" ca="1" si="5"/>
        <v>3.79</v>
      </c>
      <c r="H12">
        <f t="shared" ca="1" si="5"/>
        <v>-9.3000000000000007</v>
      </c>
      <c r="I12">
        <f t="shared" ca="1" si="5"/>
        <v>7.2</v>
      </c>
      <c r="K12" t="s">
        <v>9</v>
      </c>
      <c r="L12">
        <f t="shared" ref="L12:L15" ca="1" si="6">AVERAGE(B12:I12)</f>
        <v>3.6549999999999998</v>
      </c>
      <c r="N12" t="s">
        <v>14</v>
      </c>
      <c r="O12">
        <f ca="1">L12/$L$3</f>
        <v>6.1670747837123194</v>
      </c>
      <c r="P12" t="s">
        <v>20</v>
      </c>
    </row>
    <row r="13" spans="1:17" x14ac:dyDescent="0.25">
      <c r="B13">
        <f ca="1">OFFSET($D$2,COLUMN()-2,0)*OFFSET($G$2,COLUMN()-2,0)</f>
        <v>-22.6</v>
      </c>
      <c r="C13">
        <f t="shared" ref="C13:I13" ca="1" si="7">OFFSET($D$2,COLUMN()-2,0)*OFFSET($G$2,COLUMN()-2,0)</f>
        <v>6.45</v>
      </c>
      <c r="D13">
        <f t="shared" ca="1" si="7"/>
        <v>-25.3</v>
      </c>
      <c r="E13">
        <f t="shared" ca="1" si="7"/>
        <v>7.2</v>
      </c>
      <c r="F13">
        <f t="shared" ca="1" si="7"/>
        <v>-6.7</v>
      </c>
      <c r="G13">
        <f t="shared" ca="1" si="7"/>
        <v>3.79</v>
      </c>
      <c r="H13">
        <f t="shared" ca="1" si="7"/>
        <v>-9.3000000000000007</v>
      </c>
      <c r="I13">
        <f t="shared" ca="1" si="7"/>
        <v>7.2</v>
      </c>
      <c r="K13" t="s">
        <v>10</v>
      </c>
      <c r="L13">
        <f t="shared" ca="1" si="6"/>
        <v>-4.9075000000000006</v>
      </c>
      <c r="N13" t="s">
        <v>15</v>
      </c>
      <c r="O13">
        <f t="shared" ref="O13:O15" ca="1" si="8">L13/$L$3</f>
        <v>-8.2804157321664054</v>
      </c>
      <c r="P13" t="s">
        <v>21</v>
      </c>
    </row>
    <row r="14" spans="1:17" x14ac:dyDescent="0.25">
      <c r="B14">
        <f ca="1">OFFSET($E$2,COLUMN()-2,0)*OFFSET($G$2,COLUMN()-2,0)</f>
        <v>-22.6</v>
      </c>
      <c r="C14">
        <f t="shared" ref="C14:I14" ca="1" si="9">OFFSET($E$2,COLUMN()-2,0)*OFFSET($G$2,COLUMN()-2,0)</f>
        <v>6.45</v>
      </c>
      <c r="D14">
        <f t="shared" ca="1" si="9"/>
        <v>25.3</v>
      </c>
      <c r="E14">
        <f t="shared" ca="1" si="9"/>
        <v>-7.2</v>
      </c>
      <c r="F14">
        <f t="shared" ca="1" si="9"/>
        <v>-6.7</v>
      </c>
      <c r="G14">
        <f t="shared" ca="1" si="9"/>
        <v>3.79</v>
      </c>
      <c r="H14">
        <f t="shared" ca="1" si="9"/>
        <v>9.3000000000000007</v>
      </c>
      <c r="I14">
        <f t="shared" ca="1" si="9"/>
        <v>-7.2</v>
      </c>
      <c r="K14" t="s">
        <v>11</v>
      </c>
      <c r="L14">
        <f t="shared" ca="1" si="6"/>
        <v>0.14249999999999996</v>
      </c>
      <c r="N14" t="s">
        <v>16</v>
      </c>
      <c r="O14">
        <f t="shared" ca="1" si="8"/>
        <v>0.24043998814747067</v>
      </c>
      <c r="P14" t="s">
        <v>21</v>
      </c>
    </row>
    <row r="15" spans="1:17" x14ac:dyDescent="0.25">
      <c r="B15">
        <f ca="1">OFFSET($F$2,COLUMN()-2,0)*OFFSET($G$2,COLUMN()-2,0)</f>
        <v>22.6</v>
      </c>
      <c r="C15">
        <f t="shared" ref="C15:I15" ca="1" si="10">OFFSET($F$2,COLUMN()-2,0)*OFFSET($G$2,COLUMN()-2,0)</f>
        <v>6.45</v>
      </c>
      <c r="D15">
        <f t="shared" ca="1" si="10"/>
        <v>25.3</v>
      </c>
      <c r="E15">
        <f t="shared" ca="1" si="10"/>
        <v>7.2</v>
      </c>
      <c r="F15">
        <f t="shared" ca="1" si="10"/>
        <v>-6.7</v>
      </c>
      <c r="G15">
        <f t="shared" ca="1" si="10"/>
        <v>-3.79</v>
      </c>
      <c r="H15">
        <f t="shared" ca="1" si="10"/>
        <v>-9.3000000000000007</v>
      </c>
      <c r="I15">
        <f t="shared" ca="1" si="10"/>
        <v>-7.2</v>
      </c>
      <c r="K15" t="s">
        <v>12</v>
      </c>
      <c r="L15">
        <f t="shared" ca="1" si="6"/>
        <v>4.32</v>
      </c>
      <c r="N15" t="s">
        <v>17</v>
      </c>
      <c r="O15">
        <f t="shared" ca="1" si="8"/>
        <v>7.2891280617338507</v>
      </c>
      <c r="P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2025-03-05T19:25:18Z</dcterms:modified>
</cp:coreProperties>
</file>