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admrpgr\Downloads\"/>
    </mc:Choice>
  </mc:AlternateContent>
  <bookViews>
    <workbookView xWindow="0" yWindow="0" windowWidth="28620" windowHeight="10995" activeTab="2"/>
  </bookViews>
  <sheets>
    <sheet name="total Lists" sheetId="1" r:id="rId1"/>
    <sheet name="Sheet1" sheetId="2" r:id="rId2"/>
    <sheet name="edge-clusters" sheetId="3" r:id="rId3"/>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42" i="1" l="1"/>
  <c r="B16" i="3"/>
  <c r="B25" i="3"/>
  <c r="B2" i="3"/>
  <c r="B28" i="3"/>
  <c r="B9" i="3"/>
  <c r="I12" i="1" l="1"/>
  <c r="I11" i="1"/>
  <c r="I10" i="1"/>
  <c r="I9" i="1"/>
  <c r="I8" i="1"/>
  <c r="H12" i="1"/>
  <c r="H11" i="1"/>
  <c r="H10" i="1"/>
  <c r="H9" i="1"/>
  <c r="H8" i="1"/>
  <c r="D51" i="1"/>
  <c r="D50" i="1"/>
  <c r="E50" i="1" s="1"/>
  <c r="D49" i="1"/>
  <c r="D48" i="1"/>
  <c r="E48" i="1" s="1"/>
  <c r="D47" i="1"/>
  <c r="D46" i="1"/>
  <c r="E46" i="1" s="1"/>
  <c r="D45" i="1"/>
  <c r="D44" i="1"/>
  <c r="E44" i="1" s="1"/>
  <c r="D43" i="1"/>
  <c r="D42" i="1"/>
  <c r="D41" i="1"/>
  <c r="D40" i="1"/>
  <c r="E40" i="1" s="1"/>
  <c r="D39" i="1"/>
  <c r="D38" i="1"/>
  <c r="E38" i="1" s="1"/>
  <c r="D37" i="1"/>
  <c r="D36" i="1"/>
  <c r="E36" i="1" s="1"/>
  <c r="D35" i="1"/>
  <c r="D34" i="1"/>
  <c r="E34" i="1" s="1"/>
  <c r="D33" i="1"/>
  <c r="D32" i="1"/>
  <c r="E32" i="1" s="1"/>
</calcChain>
</file>

<file path=xl/comments1.xml><?xml version="1.0" encoding="utf-8"?>
<comments xmlns="http://schemas.openxmlformats.org/spreadsheetml/2006/main">
  <authors>
    <author>Pleuger, R.B.W. (Roger, secundair Admin)</author>
  </authors>
  <commentList>
    <comment ref="G2" authorId="0" shapeId="0">
      <text>
        <r>
          <rPr>
            <b/>
            <sz val="9"/>
            <color indexed="81"/>
            <rFont val="Tahoma"/>
            <family val="2"/>
          </rPr>
          <t>Pleuger, R.B.W. (Roger, secundair Admin):</t>
        </r>
        <r>
          <rPr>
            <sz val="9"/>
            <color indexed="81"/>
            <rFont val="Tahoma"/>
            <family val="2"/>
          </rPr>
          <t xml:space="preserve">
(65109 van test omgeving verwijnt toch?)</t>
        </r>
      </text>
    </comment>
  </commentList>
</comments>
</file>

<file path=xl/sharedStrings.xml><?xml version="1.0" encoding="utf-8"?>
<sst xmlns="http://schemas.openxmlformats.org/spreadsheetml/2006/main" count="728" uniqueCount="359">
  <si>
    <t>Network</t>
  </si>
  <si>
    <t>Usable Host Range</t>
  </si>
  <si>
    <t>Gateway IP</t>
  </si>
  <si>
    <t>Broadcast IP</t>
  </si>
  <si>
    <t>10.45.0.0/20</t>
  </si>
  <si>
    <t>10.45.0.1 to 10.45.15.254</t>
  </si>
  <si>
    <t>10.45.0.1</t>
  </si>
  <si>
    <t>10.45.15.255</t>
  </si>
  <si>
    <t>10.45.16.0/20</t>
  </si>
  <si>
    <t>10.45.16.1 to 10.45.31.254</t>
  </si>
  <si>
    <t>10.45.16.1</t>
  </si>
  <si>
    <t>10.45.31.255</t>
  </si>
  <si>
    <t>10.45.32.0/20</t>
  </si>
  <si>
    <t>10.45.32.1 to 10.45.47.254</t>
  </si>
  <si>
    <t>10.45.32.1</t>
  </si>
  <si>
    <t>10.45.47.255</t>
  </si>
  <si>
    <t>10.45.48.0/20</t>
  </si>
  <si>
    <t>10.45.48.1 to 10.45.63.254</t>
  </si>
  <si>
    <t>10.45.48.1</t>
  </si>
  <si>
    <t>10.45.63.255</t>
  </si>
  <si>
    <t>10.45.64.0/20</t>
  </si>
  <si>
    <t>10.45.64.1 to 10.45.79.254</t>
  </si>
  <si>
    <t>10.45.64.1</t>
  </si>
  <si>
    <t>10.45.79.255</t>
  </si>
  <si>
    <t>10.45.80.0/20</t>
  </si>
  <si>
    <t>10.45.80.1 to 10.45.95.254</t>
  </si>
  <si>
    <t>10.45.80.1</t>
  </si>
  <si>
    <t>10.45.95.255</t>
  </si>
  <si>
    <t>10.45.96.0/20</t>
  </si>
  <si>
    <t>10.45.96.1 to 10.45.111.254</t>
  </si>
  <si>
    <t>10.45.96.1</t>
  </si>
  <si>
    <t>10.45.111.255</t>
  </si>
  <si>
    <t>10.45.112.0/20</t>
  </si>
  <si>
    <t>10.45.112.1 to 10.45.127.254</t>
  </si>
  <si>
    <t>10.45.112.1</t>
  </si>
  <si>
    <t>10.45.127.255</t>
  </si>
  <si>
    <t>10.45.128.0/20</t>
  </si>
  <si>
    <t>10.45.128.1 to 10.45.143.254</t>
  </si>
  <si>
    <t>10.45.128.1</t>
  </si>
  <si>
    <t>10.45.143.255</t>
  </si>
  <si>
    <t>10.45.144.0/20</t>
  </si>
  <si>
    <t>10.45.144.1 to 10.45.159.254</t>
  </si>
  <si>
    <t>10.45.144.1</t>
  </si>
  <si>
    <t>10.45.159.255</t>
  </si>
  <si>
    <t>10.45.160.0/20</t>
  </si>
  <si>
    <t>10.45.160.1 to 10.45.175.254</t>
  </si>
  <si>
    <t>10.45.160.1</t>
  </si>
  <si>
    <t>10.45.175.255</t>
  </si>
  <si>
    <t>10.45.176.0/20</t>
  </si>
  <si>
    <t>10.45.176.1 to 10.45.191.254</t>
  </si>
  <si>
    <t>10.45.176.1</t>
  </si>
  <si>
    <t>10.45.191.255</t>
  </si>
  <si>
    <t>10.45.192.0/20</t>
  </si>
  <si>
    <t>10.45.192.1 to 10.45.207.254</t>
  </si>
  <si>
    <t>10.45.192.1</t>
  </si>
  <si>
    <t>10.45.207.255</t>
  </si>
  <si>
    <t>10.45.208.0/20</t>
  </si>
  <si>
    <t>10.45.208.1 to 10.45.223.254</t>
  </si>
  <si>
    <t>10.45.208.1</t>
  </si>
  <si>
    <t>10.45.223.255</t>
  </si>
  <si>
    <t>10.45.224.0/20</t>
  </si>
  <si>
    <t>10.45.224.1 to 10.45.239.254</t>
  </si>
  <si>
    <t>10.45.224.1</t>
  </si>
  <si>
    <t>10.45.239.255</t>
  </si>
  <si>
    <t>10.45.240.0/20</t>
  </si>
  <si>
    <t>10.45.240.1 to 10.45.255.254</t>
  </si>
  <si>
    <t>10.45.240.1</t>
  </si>
  <si>
    <t>10.45.255.255</t>
  </si>
  <si>
    <t>Kubit Range: 10.45.0.0/16</t>
  </si>
  <si>
    <t>10.45.0.0/23</t>
  </si>
  <si>
    <t>10.45.0.1 to 10.45.1.254</t>
  </si>
  <si>
    <t>10.45.1.255</t>
  </si>
  <si>
    <t>10.45.2.0/23</t>
  </si>
  <si>
    <t>10.45.2.1 to 10.45.3.254</t>
  </si>
  <si>
    <t>10.45.2.1</t>
  </si>
  <si>
    <t>10.45.3.255</t>
  </si>
  <si>
    <t>10.45.4.0/23</t>
  </si>
  <si>
    <t>10.45.4.1 to 10.45.5.254</t>
  </si>
  <si>
    <t>10.45.4.1</t>
  </si>
  <si>
    <t>10.45.5.255</t>
  </si>
  <si>
    <t>10.45.6.0/23</t>
  </si>
  <si>
    <t>10.45.6.1 to 10.45.7.254</t>
  </si>
  <si>
    <t>10.45.6.1</t>
  </si>
  <si>
    <t>10.45.7.255</t>
  </si>
  <si>
    <t>10.45.16.0/23</t>
  </si>
  <si>
    <t>10.45.16.1 to 10.45.17.254</t>
  </si>
  <si>
    <t>10.45.17.255</t>
  </si>
  <si>
    <t>10.45.18.0/23</t>
  </si>
  <si>
    <t>10.45.18.1 to 10.45.19.254</t>
  </si>
  <si>
    <t>10.45.18.1</t>
  </si>
  <si>
    <t>10.45.19.255</t>
  </si>
  <si>
    <t>10.45.20.0/23</t>
  </si>
  <si>
    <t>10.45.20.1 to 10.45.21.254</t>
  </si>
  <si>
    <t>10.45.20.1</t>
  </si>
  <si>
    <t>10.45.21.255</t>
  </si>
  <si>
    <t>10.45.22.0/23</t>
  </si>
  <si>
    <t>10.45.22.1 to 10.45.23.254</t>
  </si>
  <si>
    <t>10.45.22.1</t>
  </si>
  <si>
    <t>10.45.23.255</t>
  </si>
  <si>
    <t>10.45.32.0/23</t>
  </si>
  <si>
    <t>10.45.32.1 to 10.45.33.254</t>
  </si>
  <si>
    <t>10.45.33.255</t>
  </si>
  <si>
    <t>10.45.34.0/23</t>
  </si>
  <si>
    <t>10.45.34.1 to 10.45.35.254</t>
  </si>
  <si>
    <t>10.45.34.1</t>
  </si>
  <si>
    <t>10.45.35.255</t>
  </si>
  <si>
    <t>10.45.36.0/23</t>
  </si>
  <si>
    <t>10.45.36.1 to 10.45.37.254</t>
  </si>
  <si>
    <t>10.45.36.1</t>
  </si>
  <si>
    <t>10.45.37.255</t>
  </si>
  <si>
    <t>10.45.38.0/23</t>
  </si>
  <si>
    <t>10.45.38.1 to 10.45.39.254</t>
  </si>
  <si>
    <t>10.45.38.1</t>
  </si>
  <si>
    <t>10.45.39.255</t>
  </si>
  <si>
    <t>10.45.48.0/23</t>
  </si>
  <si>
    <t>10.45.48.1 to 10.45.49.254</t>
  </si>
  <si>
    <t>10.45.49.255</t>
  </si>
  <si>
    <t>10.45.50.0/23</t>
  </si>
  <si>
    <t>10.45.50.1 to 10.45.51.254</t>
  </si>
  <si>
    <t>10.45.50.1</t>
  </si>
  <si>
    <t>10.45.51.255</t>
  </si>
  <si>
    <t>10.45.52.0/23</t>
  </si>
  <si>
    <t>10.45.52.1 to 10.45.53.254</t>
  </si>
  <si>
    <t>10.45.52.1</t>
  </si>
  <si>
    <t>10.45.53.255</t>
  </si>
  <si>
    <t>10.45.54.0/23</t>
  </si>
  <si>
    <t>10.45.54.1 to 10.45.55.254</t>
  </si>
  <si>
    <t>10.45.54.1</t>
  </si>
  <si>
    <t>10.45.55.255</t>
  </si>
  <si>
    <t>10.45.64.0/23</t>
  </si>
  <si>
    <t>10.45.64.1 to 10.45.65.254</t>
  </si>
  <si>
    <t>10.45.65.255</t>
  </si>
  <si>
    <t>10.45.66.0/23</t>
  </si>
  <si>
    <t>10.45.66.1 to 10.45.67.254</t>
  </si>
  <si>
    <t>10.45.66.1</t>
  </si>
  <si>
    <t>10.45.67.255</t>
  </si>
  <si>
    <t>10.45.68.0/23</t>
  </si>
  <si>
    <t>10.45.68.1 to 10.45.69.254</t>
  </si>
  <si>
    <t>10.45.68.1</t>
  </si>
  <si>
    <t>10.45.69.255</t>
  </si>
  <si>
    <t>10.45.70.0/23</t>
  </si>
  <si>
    <t>10.45.70.1 to 10.45.71.254</t>
  </si>
  <si>
    <t>10.45.70.1</t>
  </si>
  <si>
    <t>10.45.71.255</t>
  </si>
  <si>
    <t>10.45.80.0/23</t>
  </si>
  <si>
    <t>10.45.80.1 to 10.45.81.254</t>
  </si>
  <si>
    <t>10.45.81.255</t>
  </si>
  <si>
    <t>10.45.82.0/23</t>
  </si>
  <si>
    <t>10.45.82.1 to 10.45.83.254</t>
  </si>
  <si>
    <t>10.45.82.1</t>
  </si>
  <si>
    <t>10.45.83.255</t>
  </si>
  <si>
    <t>10.45.84.0/23</t>
  </si>
  <si>
    <t>10.45.84.1 to 10.45.85.254</t>
  </si>
  <si>
    <t>10.45.84.1</t>
  </si>
  <si>
    <t>10.45.85.255</t>
  </si>
  <si>
    <t>10.45.86.0/23</t>
  </si>
  <si>
    <t>10.45.86.1 to 10.45.87.254</t>
  </si>
  <si>
    <t>10.45.86.1</t>
  </si>
  <si>
    <t>10.45.87.255</t>
  </si>
  <si>
    <t>future use or not needed</t>
  </si>
  <si>
    <t>Logical Environment</t>
  </si>
  <si>
    <t>All Networks that can be created at /20</t>
  </si>
  <si>
    <t>Network Name</t>
  </si>
  <si>
    <t>NSX-T/vSphere  Segment Name</t>
  </si>
  <si>
    <t>Sub-Network CIDR</t>
  </si>
  <si>
    <t>Number of possible  /23 networks</t>
  </si>
  <si>
    <t>Environment Network</t>
  </si>
  <si>
    <t>Description</t>
  </si>
  <si>
    <t>sandbox management - management cluster - cilium Load-Balanced Ips</t>
  </si>
  <si>
    <t>sandbox management - management cluster - kubernetes nodes (cilium peering addresses)</t>
  </si>
  <si>
    <t>sandbox management - shared cluster - kubernetes nodes (cilium peering addresses)</t>
  </si>
  <si>
    <t>k8s-sb-mgnt-mgnt-nodes-01</t>
  </si>
  <si>
    <t>none (reached via Cilium router IP in nodes network)</t>
  </si>
  <si>
    <t>sandbox management - shared cluster - cilium Load-Balanced Ips</t>
  </si>
  <si>
    <t>DHCP</t>
  </si>
  <si>
    <t>yes</t>
  </si>
  <si>
    <t>N/A</t>
  </si>
  <si>
    <t>k8s-mgnt-sb01-mgnt-nodes-01</t>
  </si>
  <si>
    <t>management-sandbox-01 (k8s-mgmt-sb01)</t>
  </si>
  <si>
    <t>k8s-mgnt-sb01-mgnt-lbip-01</t>
  </si>
  <si>
    <t>k8s-mgnt-sb01-workload-nodes-01</t>
  </si>
  <si>
    <t>k8s-mgnt-sb01-workload-lbip-01</t>
  </si>
  <si>
    <t>management-prod-01 (k8s-mgmt-prod01)</t>
  </si>
  <si>
    <t>Total Range</t>
  </si>
  <si>
    <t>10.45.0.11 to 10.45.1.250</t>
  </si>
  <si>
    <t>user-sandbox01 (k8s-user-sb01)</t>
  </si>
  <si>
    <t>user-nonprod-01 (k8s-user-np01)</t>
  </si>
  <si>
    <t>user-prod-01 (k8s-user-prod01)</t>
  </si>
  <si>
    <t>Usable VM/Node Range/LBIP Range (496)</t>
  </si>
  <si>
    <t>NSX-T/vSphere Segment Name</t>
  </si>
  <si>
    <t>10.45.2.11 to 10.45.3.250</t>
  </si>
  <si>
    <t>k8s-sb-mgnt-workload-nodes-01</t>
  </si>
  <si>
    <t>10.45.4.11 to 10.45.5.250</t>
  </si>
  <si>
    <t>10.45.6.11 to 10.45.7.250</t>
  </si>
  <si>
    <t>k8s-mgmt-prod01-mgnt-nodes-01</t>
  </si>
  <si>
    <t>k8s-prod-mgnt-mgnt-nodes-01</t>
  </si>
  <si>
    <t>10.45.16.11 to 10.45.17.250</t>
  </si>
  <si>
    <t>Production management - management cluster - kubernetes nodes (cilium peering addresses)</t>
  </si>
  <si>
    <t>k8s-mgmt-prod01-mgnt-lbip-01</t>
  </si>
  <si>
    <t>10.45.18.11 to 10.45.19.250</t>
  </si>
  <si>
    <t>Production management - management cluster - cilium Load-Balanced Ips</t>
  </si>
  <si>
    <t>k8s-mgmt-prod01-workload-nodes-01</t>
  </si>
  <si>
    <t>k8s-prod-mgnt-workload-nodes-01</t>
  </si>
  <si>
    <t>10.45.20.11 to 10.45.21.250</t>
  </si>
  <si>
    <t>Production management - shared cluster - kubernetes nodes (cilium peering addresses)</t>
  </si>
  <si>
    <t>k8s-mgmt-prod01-workload-lbip-01</t>
  </si>
  <si>
    <t>10.45.22.11 to 10.45.23.250</t>
  </si>
  <si>
    <t>Production management - shared cluster - cilium Load-Balanced Ips</t>
  </si>
  <si>
    <t>k8s-user-sb01-nodes-01</t>
  </si>
  <si>
    <t>k8s-user-sb-nodes-01</t>
  </si>
  <si>
    <t>10.45.32.11 to 10.45.33.250</t>
  </si>
  <si>
    <t>User sandbox - kubernetes nodes (cilium peering addresses)</t>
  </si>
  <si>
    <t>k8s-user-sb01-lbip-01</t>
  </si>
  <si>
    <t>10.45.34.11 to 10.45.35.250</t>
  </si>
  <si>
    <t>User sandbox - cilium Load-Balanced Ips</t>
  </si>
  <si>
    <t>k8s-user-sb01-nodes-02</t>
  </si>
  <si>
    <t>k8s-user-sb-nodes-02</t>
  </si>
  <si>
    <t>10.45.36.11 to 10.45.37.250</t>
  </si>
  <si>
    <t>k8s-user-sb01-lbip-02</t>
  </si>
  <si>
    <t>10.45.38.11 to 10.45.39.250</t>
  </si>
  <si>
    <t>k8s-user-np01-nodes-01</t>
  </si>
  <si>
    <t>k8s-user-np-nodes-01</t>
  </si>
  <si>
    <t>10.45.48.11 to 10.45.49.250</t>
  </si>
  <si>
    <t>User non-prod - kubernetes nodes (cilium peering addresses)</t>
  </si>
  <si>
    <t>k8s-user-np01-lbip-01</t>
  </si>
  <si>
    <t>10.45.50.11 to 10.45.51.250</t>
  </si>
  <si>
    <t>User non-prod - cilium Load-Balanced Ips</t>
  </si>
  <si>
    <t>k8s-user-np01-nodes-02</t>
  </si>
  <si>
    <t>k8s-user-np-nodes-02</t>
  </si>
  <si>
    <t>10.45.52.11 to 10.45.53.250</t>
  </si>
  <si>
    <t>k8s-user-np01-lbip-02</t>
  </si>
  <si>
    <t>10.45.54.11 to 10.45.55.250</t>
  </si>
  <si>
    <t>k8s-user-prod01-nodes-01</t>
  </si>
  <si>
    <t>k8s-user-prod-nodes-01</t>
  </si>
  <si>
    <t>10.45.64.11 to 10.45.65.250</t>
  </si>
  <si>
    <t>User prod - kubernetes nodes (cilium peering addresses)</t>
  </si>
  <si>
    <t>k8s-user-prod01-lbip-01</t>
  </si>
  <si>
    <t>10.45.66.11 to 10.45.67.250</t>
  </si>
  <si>
    <t>User prod - cilium Load-Balanced Ips</t>
  </si>
  <si>
    <t>k8s-user-prod01-nodes-02</t>
  </si>
  <si>
    <t>k8s-user-prod-nodes-02</t>
  </si>
  <si>
    <t>10.45.68.11 to 10.45.69.250</t>
  </si>
  <si>
    <t>k8s-user-prod01-lbip-02</t>
  </si>
  <si>
    <t>10.45.70.11 to 10.45.71.250</t>
  </si>
  <si>
    <t>10.45.80.11 to 10.45.81.250</t>
  </si>
  <si>
    <t>Reserved for future use or not needed</t>
  </si>
  <si>
    <t>10.45.82.11 to 10.45.83.250</t>
  </si>
  <si>
    <t>10.45.84.11 to 10.45.85.250</t>
  </si>
  <si>
    <t>10.45.86.11 to 10.45.87.250</t>
  </si>
  <si>
    <t>…etc</t>
  </si>
  <si>
    <t xml:space="preserve">We hebben voor elke environment een friendly name, en een short name nodig. </t>
  </si>
  <si>
    <t>De short name, moet je consistent terug laten komen in alle objecten die geassocieerd zijn met dat environment</t>
  </si>
  <si>
    <t>De short name en de friendly name werken met dezelfde vorgorde in hirarchy</t>
  </si>
  <si>
    <t>In de hirarchy moet je eerst weten of je in management space zit, of in user space</t>
  </si>
  <si>
    <t>Daarna pas onderscheid tussen sb, np, en prod</t>
  </si>
  <si>
    <t>we schjrijven prod altijd languit, omdat het dan duidelijker is dat je in prod zit (triggerened woord), en ook omdat het kan, omdat het zo kort is</t>
  </si>
  <si>
    <t>Alle netwerk categorien,  in alle environments, krijgen een volgnummer (op de dag dat je van 1 van de 4, ineens een extra, 5de nodig blijkt te hebben)</t>
  </si>
  <si>
    <t>Alles environments krijgen een volgnummer (stel dat je op een dag een tweede mgmt-sb gaat hebben, tweede datacenter, DR testing, etc)</t>
  </si>
  <si>
    <t>In usable node/vm/lbip range, trek ik eerste 9 en laatste 4 Ips af.  En deze moeten dan ook niet in de DHCP range mee. Deze wil je in reserve houden, voor wat voor reden dan ook in de toekomst. (stel je met een bepaalde VM uitrollen met een static IP, 1 in elk netwerk, voor whatever reason, of er komt op een dag een tweede gateway bij.  Of Roggie wordt gedwongen een router migratie te doen, en alle gateways veranderen naar een ander standaard adres. , enzovoort  --  allemaaal real-world voorbeelden die ik zelf heb meegemaakt, overigens)</t>
  </si>
  <si>
    <t>Usable VM/Node Range/LBIP Range, DHCP scope Range (496 ips)</t>
  </si>
  <si>
    <t>in use for kubit tests - will be removed</t>
  </si>
  <si>
    <t>Short Name</t>
  </si>
  <si>
    <t>management-sandbox-01</t>
  </si>
  <si>
    <t>management-prod-01</t>
  </si>
  <si>
    <t>mgmt-prod01</t>
  </si>
  <si>
    <t>mgmt-sb01</t>
  </si>
  <si>
    <t>user-sandbox01</t>
  </si>
  <si>
    <t>user-nonprod-01</t>
  </si>
  <si>
    <t>user-np01</t>
  </si>
  <si>
    <t>user-sb01</t>
  </si>
  <si>
    <t>user-prod-01</t>
  </si>
  <si>
    <t>user-prod01</t>
  </si>
  <si>
    <t>Logical Environment Friendly Name</t>
  </si>
  <si>
    <t>User nonprod - kubernetes nodes (cilium peering addresses)</t>
  </si>
  <si>
    <t>User nonprod - cilium Load-Balanced Ips</t>
  </si>
  <si>
    <t>Tier-0 name</t>
  </si>
  <si>
    <t>Tier-1 name</t>
  </si>
  <si>
    <t>First  4 of possible 8 of the /23 networks, for each of the used /20 networks with their NSX-T Segments.</t>
  </si>
  <si>
    <t>t0-k8s-mgmt-sb01</t>
  </si>
  <si>
    <t>t0-k8s-mgmt-prod01</t>
  </si>
  <si>
    <t>t0-k8s-user-sb01</t>
  </si>
  <si>
    <t>t0-k8s-user-np01</t>
  </si>
  <si>
    <t>t0-k8s-user-prod01</t>
  </si>
  <si>
    <t>tier0:</t>
  </si>
  <si>
    <t>edge cluster</t>
  </si>
  <si>
    <t>s0vetn0169i.infra.cbsp.nl</t>
  </si>
  <si>
    <t>edge nodes</t>
  </si>
  <si>
    <t>edge node ip</t>
  </si>
  <si>
    <t>10.4.161.169</t>
  </si>
  <si>
    <t>s0vetn0170i.infra.cbsp.nl</t>
  </si>
  <si>
    <t>10.4.161.170</t>
  </si>
  <si>
    <t>10.4.161.171</t>
  </si>
  <si>
    <t>10.4.161.172</t>
  </si>
  <si>
    <t>10.4.161.173</t>
  </si>
  <si>
    <t>10.4.161.175</t>
  </si>
  <si>
    <t>10.4.161.176</t>
  </si>
  <si>
    <t>10.4.161.177</t>
  </si>
  <si>
    <t>10.4.161.178</t>
  </si>
  <si>
    <t>s0vetn0171i.infra.cbsp.nl</t>
  </si>
  <si>
    <t>s0vetn0172i.infra.cbsp.nl</t>
  </si>
  <si>
    <t>s0vetn0173i.infra.cbsp.nl</t>
  </si>
  <si>
    <t>s0vetn0175i.infra.cbsp.nl</t>
  </si>
  <si>
    <t>s0vetn0176i.infra.cbsp.nl</t>
  </si>
  <si>
    <t>s0vetn0177i.infra.cbsp.nl</t>
  </si>
  <si>
    <t>s0vetn0178i.infra.cbsp.nl</t>
  </si>
  <si>
    <t>65010</t>
  </si>
  <si>
    <t>65020</t>
  </si>
  <si>
    <t>65030</t>
  </si>
  <si>
    <t>65040</t>
  </si>
  <si>
    <t>65050</t>
  </si>
  <si>
    <t>as# nsx</t>
  </si>
  <si>
    <t>as# range rancher</t>
  </si>
  <si>
    <t>65100-65135</t>
  </si>
  <si>
    <t>65200-65235</t>
  </si>
  <si>
    <t>65500-65535</t>
  </si>
  <si>
    <t>65400-65435</t>
  </si>
  <si>
    <t>65300-65335</t>
  </si>
  <si>
    <t>tier1:</t>
  </si>
  <si>
    <t>t1-k8s-mgmt-sb01</t>
  </si>
  <si>
    <t>segments:</t>
  </si>
  <si>
    <t>k8s-mgmt-sb01-mgmt-nodes-01</t>
  </si>
  <si>
    <t>k8s-mgmt-sb01-workload-nodes-01</t>
  </si>
  <si>
    <t>dhcp server</t>
  </si>
  <si>
    <t>10.45.31.9/24</t>
  </si>
  <si>
    <t>dhcp range</t>
  </si>
  <si>
    <t>t1-k8s-user-sb01</t>
  </si>
  <si>
    <t>k8s-user-sb01-mgmt-nodes-01</t>
  </si>
  <si>
    <t>k8s-user-sb01-workload-nodes-01</t>
  </si>
  <si>
    <t>10.45.63.9/24</t>
  </si>
  <si>
    <t>10.4.165.105</t>
  </si>
  <si>
    <t>10.4.165.106</t>
  </si>
  <si>
    <t>10.4.165.107</t>
  </si>
  <si>
    <t>10.4.165.108</t>
  </si>
  <si>
    <t>10.4.165.109</t>
  </si>
  <si>
    <t>10.4.165.110</t>
  </si>
  <si>
    <t>10.4.165.111</t>
  </si>
  <si>
    <t>10.4.165.112</t>
  </si>
  <si>
    <t>edge-cl-t0-k8s-user-sb01</t>
  </si>
  <si>
    <t>teps</t>
  </si>
  <si>
    <t>netwerken</t>
  </si>
  <si>
    <t>10.45.16.1/23</t>
  </si>
  <si>
    <t>10.45.20.1/23</t>
  </si>
  <si>
    <t>10.45.48.1/23</t>
  </si>
  <si>
    <t>10.45.52.1/23</t>
  </si>
  <si>
    <t>10.45.17.11-10.45.17.250</t>
  </si>
  <si>
    <t>10.45.21.11-10.45.21.250</t>
  </si>
  <si>
    <t>10.45.49.11-10.45.49.250</t>
  </si>
  <si>
    <t>10.45.53.11-10.45.53.250</t>
  </si>
  <si>
    <t>10.4.165.113</t>
  </si>
  <si>
    <t>10.4.165.114</t>
  </si>
  <si>
    <t>10.4.165.115</t>
  </si>
  <si>
    <t>10.4.165.116</t>
  </si>
  <si>
    <t>t1-k8s-mgmt-prod01</t>
  </si>
  <si>
    <t>k8s-mgmt-prod01-mgmt-nodes-01</t>
  </si>
  <si>
    <t>10.45.32.1/23</t>
  </si>
  <si>
    <t>10.45.36.1/23</t>
  </si>
  <si>
    <t>10.45.47.9/24</t>
  </si>
  <si>
    <t>10.45.33.11-10.45.33.250</t>
  </si>
  <si>
    <t>10.45.37.11-10.45.37.250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</si>
</sst>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b/>
      <sz val="11"/>
      <color theme="1"/>
      <name val="Calibri"/>
      <family val="2"/>
      <scheme val="minor"/>
    </font>
    <font>
      <sz val="9"/>
      <color rgb="FF1D1C1D"/>
      <name val="Consolas"/>
      <family val="3"/>
    </font>
    <font>
      <sz val="11"/>
      <color rgb="FF9C0006"/>
      <name val="Calibri"/>
      <family val="2"/>
      <scheme val="minor"/>
    </font>
    <font>
      <sz val="9"/>
      <color indexed="81"/>
      <name val="Tahoma"/>
      <family val="2"/>
    </font>
    <font>
      <b/>
      <sz val="9"/>
      <color indexed="81"/>
      <name val="Tahoma"/>
      <family val="2"/>
    </font>
  </fonts>
  <fills count="8">
    <fill>
      <patternFill patternType="none"/>
    </fill>
    <fill>
      <patternFill patternType="gray125"/>
    </fill>
    <fill>
      <patternFill patternType="solid">
        <fgColor theme="4" tint="0.79998168889431442"/>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theme="4" tint="0.39997558519241921"/>
        <bgColor indexed="64"/>
      </patternFill>
    </fill>
    <fill>
      <patternFill patternType="solid">
        <fgColor theme="4" tint="-0.249977111117893"/>
        <bgColor indexed="64"/>
      </patternFill>
    </fill>
    <fill>
      <patternFill patternType="solid">
        <fgColor rgb="FFFFC7CE"/>
      </patternFill>
    </fill>
  </fills>
  <borders count="1">
    <border>
      <left/>
      <right/>
      <top/>
      <bottom/>
      <diagonal/>
    </border>
  </borders>
  <cellStyleXfs count="2">
    <xf numFmtId="0" fontId="0" fillId="0" borderId="0"/>
    <xf numFmtId="0" fontId="3" fillId="7" borderId="0" applyNumberFormat="0" applyBorder="0" applyAlignment="0" applyProtection="0"/>
  </cellStyleXfs>
  <cellXfs count="11">
    <xf numFmtId="0" fontId="0" fillId="0" borderId="0" xfId="0"/>
    <xf numFmtId="0" fontId="1" fillId="0" borderId="0" xfId="0" applyFont="1"/>
    <xf numFmtId="0" fontId="0" fillId="2" borderId="0" xfId="0" applyFill="1"/>
    <xf numFmtId="0" fontId="0" fillId="3" borderId="0" xfId="0" applyFill="1"/>
    <xf numFmtId="0" fontId="0" fillId="4" borderId="0" xfId="0" applyFill="1"/>
    <xf numFmtId="0" fontId="0" fillId="5" borderId="0" xfId="0" applyFill="1"/>
    <xf numFmtId="0" fontId="0" fillId="6" borderId="0" xfId="0" applyFill="1"/>
    <xf numFmtId="0" fontId="2" fillId="0" borderId="0" xfId="0" applyFont="1" applyAlignment="1">
      <alignment horizontal="left" vertical="center"/>
    </xf>
    <xf numFmtId="0" fontId="0" fillId="0" borderId="0" xfId="0" applyFont="1"/>
    <xf numFmtId="0" fontId="0" fillId="0" borderId="0" xfId="0" quotePrefix="1"/>
    <xf numFmtId="0" fontId="3" fillId="7" borderId="0" xfId="1"/>
  </cellXfs>
  <cellStyles count="2">
    <cellStyle name="Bad" xfId="1" builtinId="27"/>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67"/>
  <sheetViews>
    <sheetView topLeftCell="D4" workbookViewId="0">
      <selection activeCell="E36" sqref="E36"/>
    </sheetView>
  </sheetViews>
  <sheetFormatPr defaultRowHeight="15" x14ac:dyDescent="0.25"/>
  <cols>
    <col min="1" max="1" width="40.140625" customWidth="1"/>
    <col min="2" max="2" width="13.140625" bestFit="1" customWidth="1"/>
    <col min="3" max="3" width="20.85546875" bestFit="1" customWidth="1"/>
    <col min="4" max="4" width="49" bestFit="1" customWidth="1"/>
    <col min="5" max="5" width="51.140625" customWidth="1"/>
    <col min="6" max="6" width="17.5703125" bestFit="1" customWidth="1"/>
    <col min="7" max="7" width="31.5703125" bestFit="1" customWidth="1"/>
    <col min="8" max="8" width="59.5703125" bestFit="1" customWidth="1"/>
    <col min="9" max="9" width="18.85546875" bestFit="1" customWidth="1"/>
    <col min="10" max="10" width="11.7109375" bestFit="1" customWidth="1"/>
    <col min="11" max="11" width="5.85546875" bestFit="1" customWidth="1"/>
    <col min="12" max="12" width="86.5703125" bestFit="1" customWidth="1"/>
    <col min="13" max="13" width="31.5703125" bestFit="1" customWidth="1"/>
    <col min="14" max="14" width="11" bestFit="1" customWidth="1"/>
    <col min="15" max="15" width="14.140625" bestFit="1" customWidth="1"/>
    <col min="16" max="16" width="65.42578125" bestFit="1" customWidth="1"/>
    <col min="17" max="17" width="23.5703125" bestFit="1" customWidth="1"/>
    <col min="18" max="18" width="10.85546875" bestFit="1" customWidth="1"/>
  </cols>
  <sheetData>
    <row r="2" spans="1:9" x14ac:dyDescent="0.25">
      <c r="A2" t="s">
        <v>68</v>
      </c>
    </row>
    <row r="4" spans="1:9" x14ac:dyDescent="0.25">
      <c r="A4" t="s">
        <v>161</v>
      </c>
    </row>
    <row r="6" spans="1:9" x14ac:dyDescent="0.25">
      <c r="A6" s="1" t="s">
        <v>272</v>
      </c>
      <c r="B6" s="1" t="s">
        <v>261</v>
      </c>
      <c r="C6" s="1" t="s">
        <v>0</v>
      </c>
      <c r="D6" s="1" t="s">
        <v>1</v>
      </c>
      <c r="E6" s="1" t="s">
        <v>2</v>
      </c>
      <c r="F6" s="1" t="s">
        <v>3</v>
      </c>
      <c r="G6" s="1" t="s">
        <v>165</v>
      </c>
      <c r="H6" s="1" t="s">
        <v>275</v>
      </c>
      <c r="I6" s="1" t="s">
        <v>276</v>
      </c>
    </row>
    <row r="7" spans="1:9" x14ac:dyDescent="0.25">
      <c r="A7" t="s">
        <v>260</v>
      </c>
      <c r="C7" t="s">
        <v>4</v>
      </c>
      <c r="D7" t="s">
        <v>5</v>
      </c>
      <c r="E7" t="s">
        <v>6</v>
      </c>
      <c r="F7" t="s">
        <v>7</v>
      </c>
      <c r="G7">
        <v>8</v>
      </c>
    </row>
    <row r="8" spans="1:9" s="10" customFormat="1" x14ac:dyDescent="0.25">
      <c r="A8" s="10" t="s">
        <v>262</v>
      </c>
      <c r="B8" s="10" t="s">
        <v>265</v>
      </c>
      <c r="C8" s="10" t="s">
        <v>8</v>
      </c>
      <c r="D8" s="10" t="s">
        <v>9</v>
      </c>
      <c r="E8" s="10" t="s">
        <v>10</v>
      </c>
      <c r="F8" s="10" t="s">
        <v>11</v>
      </c>
      <c r="G8" s="10">
        <v>8</v>
      </c>
      <c r="H8" s="10" t="str">
        <f>"t0-k8s-"&amp;B8</f>
        <v>t0-k8s-mgmt-sb01</v>
      </c>
      <c r="I8" s="10" t="str">
        <f>"t1-k8s-"&amp;B8</f>
        <v>t1-k8s-mgmt-sb01</v>
      </c>
    </row>
    <row r="9" spans="1:9" x14ac:dyDescent="0.25">
      <c r="A9" s="4" t="s">
        <v>263</v>
      </c>
      <c r="B9" s="4" t="s">
        <v>264</v>
      </c>
      <c r="C9" s="4" t="s">
        <v>12</v>
      </c>
      <c r="D9" s="4" t="s">
        <v>13</v>
      </c>
      <c r="E9" s="4" t="s">
        <v>14</v>
      </c>
      <c r="F9" s="4" t="s">
        <v>15</v>
      </c>
      <c r="G9" s="4">
        <v>8</v>
      </c>
      <c r="H9" t="str">
        <f t="shared" ref="H9:H12" si="0">"t0-k8s-"&amp;B9</f>
        <v>t0-k8s-mgmt-prod01</v>
      </c>
      <c r="I9" t="str">
        <f t="shared" ref="I9:I12" si="1">"t1-k8s-"&amp;B9</f>
        <v>t1-k8s-mgmt-prod01</v>
      </c>
    </row>
    <row r="10" spans="1:9" x14ac:dyDescent="0.25">
      <c r="A10" s="2" t="s">
        <v>266</v>
      </c>
      <c r="B10" s="2" t="s">
        <v>269</v>
      </c>
      <c r="C10" s="2" t="s">
        <v>16</v>
      </c>
      <c r="D10" s="2" t="s">
        <v>17</v>
      </c>
      <c r="E10" s="2" t="s">
        <v>18</v>
      </c>
      <c r="F10" s="2" t="s">
        <v>19</v>
      </c>
      <c r="G10" s="2">
        <v>8</v>
      </c>
      <c r="H10" t="str">
        <f t="shared" si="0"/>
        <v>t0-k8s-user-sb01</v>
      </c>
      <c r="I10" t="str">
        <f t="shared" si="1"/>
        <v>t1-k8s-user-sb01</v>
      </c>
    </row>
    <row r="11" spans="1:9" x14ac:dyDescent="0.25">
      <c r="A11" s="5" t="s">
        <v>267</v>
      </c>
      <c r="B11" s="5" t="s">
        <v>268</v>
      </c>
      <c r="C11" s="5" t="s">
        <v>20</v>
      </c>
      <c r="D11" s="5" t="s">
        <v>21</v>
      </c>
      <c r="E11" s="5" t="s">
        <v>22</v>
      </c>
      <c r="F11" s="5" t="s">
        <v>23</v>
      </c>
      <c r="G11" s="5">
        <v>8</v>
      </c>
      <c r="H11" t="str">
        <f t="shared" si="0"/>
        <v>t0-k8s-user-np01</v>
      </c>
      <c r="I11" t="str">
        <f t="shared" si="1"/>
        <v>t1-k8s-user-np01</v>
      </c>
    </row>
    <row r="12" spans="1:9" x14ac:dyDescent="0.25">
      <c r="A12" s="6" t="s">
        <v>270</v>
      </c>
      <c r="B12" s="6" t="s">
        <v>271</v>
      </c>
      <c r="C12" s="6" t="s">
        <v>24</v>
      </c>
      <c r="D12" s="6" t="s">
        <v>25</v>
      </c>
      <c r="E12" s="6" t="s">
        <v>26</v>
      </c>
      <c r="F12" s="6" t="s">
        <v>27</v>
      </c>
      <c r="G12" s="6">
        <v>8</v>
      </c>
      <c r="H12" t="str">
        <f t="shared" si="0"/>
        <v>t0-k8s-user-prod01</v>
      </c>
      <c r="I12" t="str">
        <f t="shared" si="1"/>
        <v>t1-k8s-user-prod01</v>
      </c>
    </row>
    <row r="13" spans="1:9" x14ac:dyDescent="0.25">
      <c r="A13" t="s">
        <v>159</v>
      </c>
      <c r="C13" t="s">
        <v>28</v>
      </c>
      <c r="D13" t="s">
        <v>29</v>
      </c>
      <c r="E13" t="s">
        <v>30</v>
      </c>
      <c r="F13" t="s">
        <v>31</v>
      </c>
      <c r="G13">
        <v>8</v>
      </c>
    </row>
    <row r="14" spans="1:9" x14ac:dyDescent="0.25">
      <c r="A14" t="s">
        <v>159</v>
      </c>
      <c r="C14" t="s">
        <v>32</v>
      </c>
      <c r="D14" t="s">
        <v>33</v>
      </c>
      <c r="E14" t="s">
        <v>34</v>
      </c>
      <c r="F14" t="s">
        <v>35</v>
      </c>
      <c r="G14">
        <v>8</v>
      </c>
    </row>
    <row r="15" spans="1:9" x14ac:dyDescent="0.25">
      <c r="A15" t="s">
        <v>159</v>
      </c>
      <c r="C15" t="s">
        <v>36</v>
      </c>
      <c r="D15" t="s">
        <v>37</v>
      </c>
      <c r="E15" t="s">
        <v>38</v>
      </c>
      <c r="F15" t="s">
        <v>39</v>
      </c>
      <c r="G15">
        <v>8</v>
      </c>
    </row>
    <row r="16" spans="1:9" x14ac:dyDescent="0.25">
      <c r="A16" t="s">
        <v>159</v>
      </c>
      <c r="C16" t="s">
        <v>40</v>
      </c>
      <c r="D16" t="s">
        <v>41</v>
      </c>
      <c r="E16" t="s">
        <v>42</v>
      </c>
      <c r="F16" t="s">
        <v>43</v>
      </c>
      <c r="G16">
        <v>8</v>
      </c>
    </row>
    <row r="17" spans="1:12" x14ac:dyDescent="0.25">
      <c r="A17" t="s">
        <v>159</v>
      </c>
      <c r="C17" t="s">
        <v>44</v>
      </c>
      <c r="D17" t="s">
        <v>45</v>
      </c>
      <c r="E17" t="s">
        <v>46</v>
      </c>
      <c r="F17" t="s">
        <v>47</v>
      </c>
      <c r="G17">
        <v>8</v>
      </c>
    </row>
    <row r="18" spans="1:12" x14ac:dyDescent="0.25">
      <c r="A18" t="s">
        <v>159</v>
      </c>
      <c r="C18" t="s">
        <v>48</v>
      </c>
      <c r="D18" t="s">
        <v>49</v>
      </c>
      <c r="E18" t="s">
        <v>50</v>
      </c>
      <c r="F18" t="s">
        <v>51</v>
      </c>
      <c r="G18">
        <v>8</v>
      </c>
    </row>
    <row r="19" spans="1:12" x14ac:dyDescent="0.25">
      <c r="A19" t="s">
        <v>159</v>
      </c>
      <c r="C19" t="s">
        <v>52</v>
      </c>
      <c r="D19" t="s">
        <v>53</v>
      </c>
      <c r="E19" t="s">
        <v>54</v>
      </c>
      <c r="F19" t="s">
        <v>55</v>
      </c>
      <c r="G19">
        <v>8</v>
      </c>
    </row>
    <row r="20" spans="1:12" x14ac:dyDescent="0.25">
      <c r="A20" t="s">
        <v>159</v>
      </c>
      <c r="C20" t="s">
        <v>56</v>
      </c>
      <c r="D20" t="s">
        <v>57</v>
      </c>
      <c r="E20" t="s">
        <v>58</v>
      </c>
      <c r="F20" t="s">
        <v>59</v>
      </c>
      <c r="G20">
        <v>8</v>
      </c>
    </row>
    <row r="21" spans="1:12" x14ac:dyDescent="0.25">
      <c r="A21" t="s">
        <v>159</v>
      </c>
      <c r="C21" t="s">
        <v>60</v>
      </c>
      <c r="D21" t="s">
        <v>61</v>
      </c>
      <c r="E21" t="s">
        <v>62</v>
      </c>
      <c r="F21" t="s">
        <v>63</v>
      </c>
      <c r="G21">
        <v>8</v>
      </c>
    </row>
    <row r="22" spans="1:12" x14ac:dyDescent="0.25">
      <c r="A22" t="s">
        <v>159</v>
      </c>
      <c r="C22" t="s">
        <v>64</v>
      </c>
      <c r="D22" t="s">
        <v>65</v>
      </c>
      <c r="E22" t="s">
        <v>66</v>
      </c>
      <c r="F22" t="s">
        <v>67</v>
      </c>
      <c r="G22">
        <v>8</v>
      </c>
    </row>
    <row r="25" spans="1:12" x14ac:dyDescent="0.25">
      <c r="A25" t="s">
        <v>277</v>
      </c>
    </row>
    <row r="27" spans="1:12" x14ac:dyDescent="0.25">
      <c r="A27" s="1" t="s">
        <v>272</v>
      </c>
      <c r="B27" s="1" t="s">
        <v>261</v>
      </c>
      <c r="C27" s="1" t="s">
        <v>166</v>
      </c>
      <c r="D27" s="1" t="s">
        <v>162</v>
      </c>
      <c r="E27" s="1" t="s">
        <v>163</v>
      </c>
      <c r="F27" s="1" t="s">
        <v>164</v>
      </c>
      <c r="G27" s="1" t="s">
        <v>183</v>
      </c>
      <c r="H27" s="1" t="s">
        <v>259</v>
      </c>
      <c r="I27" s="1" t="s">
        <v>2</v>
      </c>
      <c r="J27" s="1" t="s">
        <v>3</v>
      </c>
      <c r="K27" s="1" t="s">
        <v>174</v>
      </c>
      <c r="L27" s="1" t="s">
        <v>167</v>
      </c>
    </row>
    <row r="28" spans="1:12" x14ac:dyDescent="0.25">
      <c r="A28" t="s">
        <v>260</v>
      </c>
      <c r="C28" t="s">
        <v>4</v>
      </c>
      <c r="D28" s="1"/>
      <c r="E28" s="1"/>
      <c r="F28" s="8" t="s">
        <v>69</v>
      </c>
      <c r="G28" s="8" t="s">
        <v>70</v>
      </c>
      <c r="H28" s="8" t="s">
        <v>184</v>
      </c>
      <c r="I28" s="8" t="s">
        <v>6</v>
      </c>
      <c r="J28" s="8" t="s">
        <v>71</v>
      </c>
      <c r="K28" s="1"/>
      <c r="L28" s="1"/>
    </row>
    <row r="29" spans="1:12" x14ac:dyDescent="0.25">
      <c r="A29" t="s">
        <v>260</v>
      </c>
      <c r="C29" t="s">
        <v>4</v>
      </c>
      <c r="D29" s="1"/>
      <c r="E29" s="1"/>
      <c r="F29" s="8" t="s">
        <v>72</v>
      </c>
      <c r="G29" s="8" t="s">
        <v>73</v>
      </c>
      <c r="H29" s="8" t="s">
        <v>190</v>
      </c>
      <c r="I29" s="8" t="s">
        <v>74</v>
      </c>
      <c r="J29" s="8" t="s">
        <v>75</v>
      </c>
      <c r="K29" s="1"/>
      <c r="L29" s="1"/>
    </row>
    <row r="30" spans="1:12" x14ac:dyDescent="0.25">
      <c r="A30" t="s">
        <v>260</v>
      </c>
      <c r="C30" t="s">
        <v>4</v>
      </c>
      <c r="D30" s="1"/>
      <c r="E30" s="1"/>
      <c r="F30" s="8" t="s">
        <v>76</v>
      </c>
      <c r="G30" s="8" t="s">
        <v>77</v>
      </c>
      <c r="H30" s="8" t="s">
        <v>192</v>
      </c>
      <c r="I30" s="8" t="s">
        <v>78</v>
      </c>
      <c r="J30" s="8" t="s">
        <v>79</v>
      </c>
      <c r="K30" s="1"/>
      <c r="L30" s="1"/>
    </row>
    <row r="31" spans="1:12" x14ac:dyDescent="0.25">
      <c r="A31" t="s">
        <v>260</v>
      </c>
      <c r="C31" t="s">
        <v>4</v>
      </c>
      <c r="D31" s="1"/>
      <c r="E31" s="1"/>
      <c r="F31" s="8" t="s">
        <v>80</v>
      </c>
      <c r="G31" s="8" t="s">
        <v>81</v>
      </c>
      <c r="H31" s="8" t="s">
        <v>193</v>
      </c>
      <c r="I31" s="8" t="s">
        <v>82</v>
      </c>
      <c r="J31" s="8" t="s">
        <v>83</v>
      </c>
      <c r="K31" s="1"/>
      <c r="L31" s="1"/>
    </row>
    <row r="32" spans="1:12" x14ac:dyDescent="0.25">
      <c r="A32" s="3" t="s">
        <v>262</v>
      </c>
      <c r="B32" s="3" t="s">
        <v>265</v>
      </c>
      <c r="C32" s="3" t="s">
        <v>8</v>
      </c>
      <c r="D32" s="3" t="str">
        <f>"k8s-"&amp;B32&amp;"-mgmt-nodes-01"</f>
        <v>k8s-mgmt-sb01-mgmt-nodes-01</v>
      </c>
      <c r="E32" s="3" t="str">
        <f>D32</f>
        <v>k8s-mgmt-sb01-mgmt-nodes-01</v>
      </c>
      <c r="F32" s="3" t="s">
        <v>84</v>
      </c>
      <c r="G32" s="3" t="s">
        <v>85</v>
      </c>
      <c r="H32" s="3" t="s">
        <v>196</v>
      </c>
      <c r="I32" s="3" t="s">
        <v>10</v>
      </c>
      <c r="J32" s="3" t="s">
        <v>86</v>
      </c>
      <c r="K32" s="3" t="s">
        <v>175</v>
      </c>
      <c r="L32" s="3" t="s">
        <v>169</v>
      </c>
    </row>
    <row r="33" spans="1:12" x14ac:dyDescent="0.25">
      <c r="A33" s="3" t="s">
        <v>262</v>
      </c>
      <c r="B33" s="3" t="s">
        <v>265</v>
      </c>
      <c r="C33" s="3" t="s">
        <v>8</v>
      </c>
      <c r="D33" s="3" t="str">
        <f>"k8s-"&amp;B33&amp;"-mgmt-lbip-01"</f>
        <v>k8s-mgmt-sb01-mgmt-lbip-01</v>
      </c>
      <c r="E33" s="3" t="s">
        <v>172</v>
      </c>
      <c r="F33" s="3" t="s">
        <v>87</v>
      </c>
      <c r="G33" s="3" t="s">
        <v>88</v>
      </c>
      <c r="H33" s="3" t="s">
        <v>199</v>
      </c>
      <c r="I33" s="3" t="s">
        <v>89</v>
      </c>
      <c r="J33" s="3" t="s">
        <v>90</v>
      </c>
      <c r="K33" s="3" t="s">
        <v>176</v>
      </c>
      <c r="L33" s="3" t="s">
        <v>168</v>
      </c>
    </row>
    <row r="34" spans="1:12" x14ac:dyDescent="0.25">
      <c r="A34" s="3" t="s">
        <v>262</v>
      </c>
      <c r="B34" s="3" t="s">
        <v>265</v>
      </c>
      <c r="C34" s="3" t="s">
        <v>8</v>
      </c>
      <c r="D34" s="3" t="str">
        <f>"k8s-"&amp;B34&amp;"-workload-nodes-01"</f>
        <v>k8s-mgmt-sb01-workload-nodes-01</v>
      </c>
      <c r="E34" s="3" t="str">
        <f>D34</f>
        <v>k8s-mgmt-sb01-workload-nodes-01</v>
      </c>
      <c r="F34" s="3" t="s">
        <v>91</v>
      </c>
      <c r="G34" s="3" t="s">
        <v>92</v>
      </c>
      <c r="H34" s="3" t="s">
        <v>203</v>
      </c>
      <c r="I34" s="3" t="s">
        <v>93</v>
      </c>
      <c r="J34" s="3" t="s">
        <v>94</v>
      </c>
      <c r="K34" s="3" t="s">
        <v>175</v>
      </c>
      <c r="L34" s="3" t="s">
        <v>170</v>
      </c>
    </row>
    <row r="35" spans="1:12" x14ac:dyDescent="0.25">
      <c r="A35" s="3" t="s">
        <v>262</v>
      </c>
      <c r="B35" s="3" t="s">
        <v>265</v>
      </c>
      <c r="C35" s="3" t="s">
        <v>8</v>
      </c>
      <c r="D35" s="3" t="str">
        <f>"k8s-"&amp;B35&amp;"-workload-lbip-01"</f>
        <v>k8s-mgmt-sb01-workload-lbip-01</v>
      </c>
      <c r="E35" s="3" t="s">
        <v>172</v>
      </c>
      <c r="F35" s="3" t="s">
        <v>95</v>
      </c>
      <c r="G35" s="3" t="s">
        <v>96</v>
      </c>
      <c r="H35" s="3" t="s">
        <v>206</v>
      </c>
      <c r="I35" s="3" t="s">
        <v>97</v>
      </c>
      <c r="J35" s="3" t="s">
        <v>98</v>
      </c>
      <c r="K35" s="3" t="s">
        <v>176</v>
      </c>
      <c r="L35" s="3" t="s">
        <v>173</v>
      </c>
    </row>
    <row r="36" spans="1:12" x14ac:dyDescent="0.25">
      <c r="A36" s="4" t="s">
        <v>263</v>
      </c>
      <c r="B36" s="4" t="s">
        <v>264</v>
      </c>
      <c r="C36" s="4" t="s">
        <v>12</v>
      </c>
      <c r="D36" s="4" t="str">
        <f t="shared" ref="D36" si="2">"k8s-"&amp;B36&amp;"-mgmt-nodes-01"</f>
        <v>k8s-mgmt-prod01-mgmt-nodes-01</v>
      </c>
      <c r="E36" s="4" t="str">
        <f>D36</f>
        <v>k8s-mgmt-prod01-mgmt-nodes-01</v>
      </c>
      <c r="F36" s="4" t="s">
        <v>99</v>
      </c>
      <c r="G36" s="4" t="s">
        <v>100</v>
      </c>
      <c r="H36" s="4" t="s">
        <v>210</v>
      </c>
      <c r="I36" s="4" t="s">
        <v>14</v>
      </c>
      <c r="J36" s="4" t="s">
        <v>101</v>
      </c>
      <c r="K36" s="4" t="s">
        <v>175</v>
      </c>
      <c r="L36" s="4" t="s">
        <v>197</v>
      </c>
    </row>
    <row r="37" spans="1:12" x14ac:dyDescent="0.25">
      <c r="A37" s="4" t="s">
        <v>263</v>
      </c>
      <c r="B37" s="4" t="s">
        <v>264</v>
      </c>
      <c r="C37" s="4" t="s">
        <v>12</v>
      </c>
      <c r="D37" s="4" t="str">
        <f t="shared" ref="D37" si="3">"k8s-"&amp;B37&amp;"-mgmt-lbip-01"</f>
        <v>k8s-mgmt-prod01-mgmt-lbip-01</v>
      </c>
      <c r="E37" s="4" t="s">
        <v>172</v>
      </c>
      <c r="F37" s="4" t="s">
        <v>102</v>
      </c>
      <c r="G37" s="4" t="s">
        <v>103</v>
      </c>
      <c r="H37" s="4" t="s">
        <v>213</v>
      </c>
      <c r="I37" s="4" t="s">
        <v>104</v>
      </c>
      <c r="J37" s="4" t="s">
        <v>105</v>
      </c>
      <c r="K37" s="4" t="s">
        <v>176</v>
      </c>
      <c r="L37" s="4" t="s">
        <v>200</v>
      </c>
    </row>
    <row r="38" spans="1:12" x14ac:dyDescent="0.25">
      <c r="A38" s="4" t="s">
        <v>263</v>
      </c>
      <c r="B38" s="4" t="s">
        <v>264</v>
      </c>
      <c r="C38" s="4" t="s">
        <v>12</v>
      </c>
      <c r="D38" s="4" t="str">
        <f t="shared" ref="D38" si="4">"k8s-"&amp;B38&amp;"-workload-nodes-01"</f>
        <v>k8s-mgmt-prod01-workload-nodes-01</v>
      </c>
      <c r="E38" s="4" t="str">
        <f>D38</f>
        <v>k8s-mgmt-prod01-workload-nodes-01</v>
      </c>
      <c r="F38" s="4" t="s">
        <v>106</v>
      </c>
      <c r="G38" s="4" t="s">
        <v>107</v>
      </c>
      <c r="H38" s="4" t="s">
        <v>217</v>
      </c>
      <c r="I38" s="4" t="s">
        <v>108</v>
      </c>
      <c r="J38" s="4" t="s">
        <v>109</v>
      </c>
      <c r="K38" s="4" t="s">
        <v>175</v>
      </c>
      <c r="L38" s="4" t="s">
        <v>204</v>
      </c>
    </row>
    <row r="39" spans="1:12" x14ac:dyDescent="0.25">
      <c r="A39" s="4" t="s">
        <v>263</v>
      </c>
      <c r="B39" s="4" t="s">
        <v>264</v>
      </c>
      <c r="C39" s="4" t="s">
        <v>12</v>
      </c>
      <c r="D39" s="4" t="str">
        <f t="shared" ref="D39" si="5">"k8s-"&amp;B39&amp;"-workload-lbip-01"</f>
        <v>k8s-mgmt-prod01-workload-lbip-01</v>
      </c>
      <c r="E39" s="4" t="s">
        <v>172</v>
      </c>
      <c r="F39" s="4" t="s">
        <v>110</v>
      </c>
      <c r="G39" s="4" t="s">
        <v>111</v>
      </c>
      <c r="H39" s="4" t="s">
        <v>219</v>
      </c>
      <c r="I39" s="4" t="s">
        <v>112</v>
      </c>
      <c r="J39" s="4" t="s">
        <v>113</v>
      </c>
      <c r="K39" s="4" t="s">
        <v>176</v>
      </c>
      <c r="L39" s="4" t="s">
        <v>207</v>
      </c>
    </row>
    <row r="40" spans="1:12" x14ac:dyDescent="0.25">
      <c r="A40" s="2" t="s">
        <v>266</v>
      </c>
      <c r="B40" s="2" t="s">
        <v>269</v>
      </c>
      <c r="C40" s="2" t="s">
        <v>16</v>
      </c>
      <c r="D40" s="2" t="str">
        <f t="shared" ref="D40:E42" si="6">"k8s-"&amp;B40&amp;"-mgmt-nodes-01"</f>
        <v>k8s-user-sb01-mgmt-nodes-01</v>
      </c>
      <c r="E40" s="2" t="str">
        <f>D40</f>
        <v>k8s-user-sb01-mgmt-nodes-01</v>
      </c>
      <c r="F40" s="2" t="s">
        <v>114</v>
      </c>
      <c r="G40" s="2" t="s">
        <v>115</v>
      </c>
      <c r="H40" s="2" t="s">
        <v>222</v>
      </c>
      <c r="I40" s="2" t="s">
        <v>18</v>
      </c>
      <c r="J40" s="2" t="s">
        <v>116</v>
      </c>
      <c r="K40" s="2" t="s">
        <v>175</v>
      </c>
      <c r="L40" s="2" t="s">
        <v>211</v>
      </c>
    </row>
    <row r="41" spans="1:12" x14ac:dyDescent="0.25">
      <c r="A41" s="2" t="s">
        <v>266</v>
      </c>
      <c r="B41" s="2" t="s">
        <v>269</v>
      </c>
      <c r="C41" s="2" t="s">
        <v>16</v>
      </c>
      <c r="D41" s="2" t="str">
        <f t="shared" ref="D41" si="7">"k8s-"&amp;B41&amp;"-mgmt-lbip-01"</f>
        <v>k8s-user-sb01-mgmt-lbip-01</v>
      </c>
      <c r="E41" s="2" t="s">
        <v>172</v>
      </c>
      <c r="F41" s="2" t="s">
        <v>117</v>
      </c>
      <c r="G41" s="2" t="s">
        <v>118</v>
      </c>
      <c r="H41" s="2" t="s">
        <v>225</v>
      </c>
      <c r="I41" s="2" t="s">
        <v>119</v>
      </c>
      <c r="J41" s="2" t="s">
        <v>120</v>
      </c>
      <c r="K41" s="2" t="s">
        <v>176</v>
      </c>
      <c r="L41" s="2" t="s">
        <v>214</v>
      </c>
    </row>
    <row r="42" spans="1:12" x14ac:dyDescent="0.25">
      <c r="A42" s="2" t="s">
        <v>266</v>
      </c>
      <c r="B42" s="2" t="s">
        <v>269</v>
      </c>
      <c r="C42" s="2" t="s">
        <v>16</v>
      </c>
      <c r="D42" s="2" t="str">
        <f t="shared" ref="D42" si="8">"k8s-"&amp;B42&amp;"-workload-nodes-01"</f>
        <v>k8s-user-sb01-workload-nodes-01</v>
      </c>
      <c r="E42" s="2" t="str">
        <f>D42</f>
        <v>k8s-user-sb01-workload-nodes-01</v>
      </c>
      <c r="F42" s="2" t="s">
        <v>121</v>
      </c>
      <c r="G42" s="2" t="s">
        <v>122</v>
      </c>
      <c r="H42" s="2" t="s">
        <v>229</v>
      </c>
      <c r="I42" s="2" t="s">
        <v>123</v>
      </c>
      <c r="J42" s="2" t="s">
        <v>124</v>
      </c>
      <c r="K42" s="2" t="s">
        <v>175</v>
      </c>
      <c r="L42" s="2" t="s">
        <v>211</v>
      </c>
    </row>
    <row r="43" spans="1:12" x14ac:dyDescent="0.25">
      <c r="A43" s="2" t="s">
        <v>266</v>
      </c>
      <c r="B43" s="2" t="s">
        <v>269</v>
      </c>
      <c r="C43" s="2" t="s">
        <v>16</v>
      </c>
      <c r="D43" s="2" t="str">
        <f t="shared" ref="D43" si="9">"k8s-"&amp;B43&amp;"-workload-lbip-01"</f>
        <v>k8s-user-sb01-workload-lbip-01</v>
      </c>
      <c r="E43" s="2" t="s">
        <v>172</v>
      </c>
      <c r="F43" s="2" t="s">
        <v>125</v>
      </c>
      <c r="G43" s="2" t="s">
        <v>126</v>
      </c>
      <c r="H43" s="2" t="s">
        <v>231</v>
      </c>
      <c r="I43" s="2" t="s">
        <v>127</v>
      </c>
      <c r="J43" s="2" t="s">
        <v>128</v>
      </c>
      <c r="K43" s="2" t="s">
        <v>176</v>
      </c>
      <c r="L43" s="2" t="s">
        <v>214</v>
      </c>
    </row>
    <row r="44" spans="1:12" x14ac:dyDescent="0.25">
      <c r="A44" s="5" t="s">
        <v>267</v>
      </c>
      <c r="B44" s="5" t="s">
        <v>268</v>
      </c>
      <c r="C44" s="5" t="s">
        <v>20</v>
      </c>
      <c r="D44" s="5" t="str">
        <f t="shared" ref="D44" si="10">"k8s-"&amp;B44&amp;"-mgmt-nodes-01"</f>
        <v>k8s-user-np01-mgmt-nodes-01</v>
      </c>
      <c r="E44" s="5" t="str">
        <f>D44</f>
        <v>k8s-user-np01-mgmt-nodes-01</v>
      </c>
      <c r="F44" s="5" t="s">
        <v>129</v>
      </c>
      <c r="G44" s="5" t="s">
        <v>130</v>
      </c>
      <c r="H44" s="5" t="s">
        <v>234</v>
      </c>
      <c r="I44" s="5" t="s">
        <v>22</v>
      </c>
      <c r="J44" s="5" t="s">
        <v>131</v>
      </c>
      <c r="K44" s="5" t="s">
        <v>175</v>
      </c>
      <c r="L44" s="5" t="s">
        <v>273</v>
      </c>
    </row>
    <row r="45" spans="1:12" x14ac:dyDescent="0.25">
      <c r="A45" s="5" t="s">
        <v>267</v>
      </c>
      <c r="B45" s="5" t="s">
        <v>268</v>
      </c>
      <c r="C45" s="5" t="s">
        <v>20</v>
      </c>
      <c r="D45" s="5" t="str">
        <f t="shared" ref="D45" si="11">"k8s-"&amp;B45&amp;"-mgmt-lbip-01"</f>
        <v>k8s-user-np01-mgmt-lbip-01</v>
      </c>
      <c r="E45" s="5" t="s">
        <v>172</v>
      </c>
      <c r="F45" s="5" t="s">
        <v>132</v>
      </c>
      <c r="G45" s="5" t="s">
        <v>133</v>
      </c>
      <c r="H45" s="5" t="s">
        <v>237</v>
      </c>
      <c r="I45" s="5" t="s">
        <v>134</v>
      </c>
      <c r="J45" s="5" t="s">
        <v>135</v>
      </c>
      <c r="K45" s="5" t="s">
        <v>176</v>
      </c>
      <c r="L45" s="5" t="s">
        <v>274</v>
      </c>
    </row>
    <row r="46" spans="1:12" x14ac:dyDescent="0.25">
      <c r="A46" s="5" t="s">
        <v>267</v>
      </c>
      <c r="B46" s="5" t="s">
        <v>268</v>
      </c>
      <c r="C46" s="5" t="s">
        <v>20</v>
      </c>
      <c r="D46" s="5" t="str">
        <f t="shared" ref="D46" si="12">"k8s-"&amp;B46&amp;"-workload-nodes-01"</f>
        <v>k8s-user-np01-workload-nodes-01</v>
      </c>
      <c r="E46" s="5" t="str">
        <f>D46</f>
        <v>k8s-user-np01-workload-nodes-01</v>
      </c>
      <c r="F46" s="5" t="s">
        <v>136</v>
      </c>
      <c r="G46" s="5" t="s">
        <v>137</v>
      </c>
      <c r="H46" s="5" t="s">
        <v>241</v>
      </c>
      <c r="I46" s="5" t="s">
        <v>138</v>
      </c>
      <c r="J46" s="5" t="s">
        <v>139</v>
      </c>
      <c r="K46" s="5" t="s">
        <v>175</v>
      </c>
      <c r="L46" s="5" t="s">
        <v>273</v>
      </c>
    </row>
    <row r="47" spans="1:12" x14ac:dyDescent="0.25">
      <c r="A47" s="5" t="s">
        <v>267</v>
      </c>
      <c r="B47" s="5" t="s">
        <v>268</v>
      </c>
      <c r="C47" s="5" t="s">
        <v>20</v>
      </c>
      <c r="D47" s="5" t="str">
        <f t="shared" ref="D47" si="13">"k8s-"&amp;B47&amp;"-workload-lbip-01"</f>
        <v>k8s-user-np01-workload-lbip-01</v>
      </c>
      <c r="E47" s="5" t="s">
        <v>172</v>
      </c>
      <c r="F47" s="5" t="s">
        <v>140</v>
      </c>
      <c r="G47" s="5" t="s">
        <v>141</v>
      </c>
      <c r="H47" s="5" t="s">
        <v>243</v>
      </c>
      <c r="I47" s="5" t="s">
        <v>142</v>
      </c>
      <c r="J47" s="5" t="s">
        <v>143</v>
      </c>
      <c r="K47" s="5" t="s">
        <v>176</v>
      </c>
      <c r="L47" s="5" t="s">
        <v>274</v>
      </c>
    </row>
    <row r="48" spans="1:12" x14ac:dyDescent="0.25">
      <c r="A48" s="6" t="s">
        <v>270</v>
      </c>
      <c r="B48" s="6" t="s">
        <v>271</v>
      </c>
      <c r="C48" s="6" t="s">
        <v>24</v>
      </c>
      <c r="D48" s="6" t="str">
        <f t="shared" ref="D48" si="14">"k8s-"&amp;B48&amp;"-mgmt-nodes-01"</f>
        <v>k8s-user-prod01-mgmt-nodes-01</v>
      </c>
      <c r="E48" s="6" t="str">
        <f>D48</f>
        <v>k8s-user-prod01-mgmt-nodes-01</v>
      </c>
      <c r="F48" s="6" t="s">
        <v>144</v>
      </c>
      <c r="G48" s="6" t="s">
        <v>145</v>
      </c>
      <c r="H48" s="6" t="s">
        <v>244</v>
      </c>
      <c r="I48" s="6" t="s">
        <v>26</v>
      </c>
      <c r="J48" s="6" t="s">
        <v>146</v>
      </c>
      <c r="K48" s="6" t="s">
        <v>175</v>
      </c>
      <c r="L48" s="6" t="s">
        <v>235</v>
      </c>
    </row>
    <row r="49" spans="1:12" x14ac:dyDescent="0.25">
      <c r="A49" s="6" t="s">
        <v>270</v>
      </c>
      <c r="B49" s="6" t="s">
        <v>271</v>
      </c>
      <c r="C49" s="6" t="s">
        <v>24</v>
      </c>
      <c r="D49" s="6" t="str">
        <f t="shared" ref="D49" si="15">"k8s-"&amp;B49&amp;"-mgmt-lbip-01"</f>
        <v>k8s-user-prod01-mgmt-lbip-01</v>
      </c>
      <c r="E49" s="6" t="s">
        <v>172</v>
      </c>
      <c r="F49" s="6" t="s">
        <v>147</v>
      </c>
      <c r="G49" s="6" t="s">
        <v>148</v>
      </c>
      <c r="H49" s="6" t="s">
        <v>246</v>
      </c>
      <c r="I49" s="6" t="s">
        <v>149</v>
      </c>
      <c r="J49" s="6" t="s">
        <v>150</v>
      </c>
      <c r="K49" s="6" t="s">
        <v>176</v>
      </c>
      <c r="L49" s="6" t="s">
        <v>238</v>
      </c>
    </row>
    <row r="50" spans="1:12" x14ac:dyDescent="0.25">
      <c r="A50" s="6" t="s">
        <v>270</v>
      </c>
      <c r="B50" s="6" t="s">
        <v>271</v>
      </c>
      <c r="C50" s="6" t="s">
        <v>24</v>
      </c>
      <c r="D50" s="6" t="str">
        <f t="shared" ref="D50" si="16">"k8s-"&amp;B50&amp;"-workload-nodes-01"</f>
        <v>k8s-user-prod01-workload-nodes-01</v>
      </c>
      <c r="E50" s="6" t="str">
        <f>D50</f>
        <v>k8s-user-prod01-workload-nodes-01</v>
      </c>
      <c r="F50" s="6" t="s">
        <v>151</v>
      </c>
      <c r="G50" s="6" t="s">
        <v>152</v>
      </c>
      <c r="H50" s="6" t="s">
        <v>247</v>
      </c>
      <c r="I50" s="6" t="s">
        <v>153</v>
      </c>
      <c r="J50" s="6" t="s">
        <v>154</v>
      </c>
      <c r="K50" s="6" t="s">
        <v>175</v>
      </c>
      <c r="L50" s="6" t="s">
        <v>235</v>
      </c>
    </row>
    <row r="51" spans="1:12" x14ac:dyDescent="0.25">
      <c r="A51" s="6" t="s">
        <v>270</v>
      </c>
      <c r="B51" s="6" t="s">
        <v>271</v>
      </c>
      <c r="C51" s="6" t="s">
        <v>24</v>
      </c>
      <c r="D51" s="6" t="str">
        <f t="shared" ref="D51" si="17">"k8s-"&amp;B51&amp;"-workload-lbip-01"</f>
        <v>k8s-user-prod01-workload-lbip-01</v>
      </c>
      <c r="E51" s="6" t="s">
        <v>172</v>
      </c>
      <c r="F51" s="6" t="s">
        <v>155</v>
      </c>
      <c r="G51" s="6" t="s">
        <v>156</v>
      </c>
      <c r="H51" s="6" t="s">
        <v>248</v>
      </c>
      <c r="I51" s="6" t="s">
        <v>157</v>
      </c>
      <c r="J51" s="6" t="s">
        <v>158</v>
      </c>
      <c r="K51" s="6" t="s">
        <v>176</v>
      </c>
      <c r="L51" s="6" t="s">
        <v>238</v>
      </c>
    </row>
    <row r="52" spans="1:12" x14ac:dyDescent="0.25">
      <c r="A52" t="s">
        <v>159</v>
      </c>
      <c r="E52" t="s">
        <v>176</v>
      </c>
      <c r="L52" t="s">
        <v>245</v>
      </c>
    </row>
    <row r="53" spans="1:12" x14ac:dyDescent="0.25">
      <c r="A53" t="s">
        <v>159</v>
      </c>
      <c r="E53" t="s">
        <v>176</v>
      </c>
      <c r="L53" t="s">
        <v>245</v>
      </c>
    </row>
    <row r="54" spans="1:12" x14ac:dyDescent="0.25">
      <c r="A54" t="s">
        <v>159</v>
      </c>
      <c r="E54" t="s">
        <v>176</v>
      </c>
      <c r="L54" t="s">
        <v>245</v>
      </c>
    </row>
    <row r="55" spans="1:12" x14ac:dyDescent="0.25">
      <c r="A55" t="s">
        <v>159</v>
      </c>
      <c r="E55" t="s">
        <v>176</v>
      </c>
      <c r="L55" t="s">
        <v>245</v>
      </c>
    </row>
    <row r="56" spans="1:12" x14ac:dyDescent="0.25">
      <c r="A56" t="s">
        <v>249</v>
      </c>
    </row>
    <row r="59" spans="1:12" x14ac:dyDescent="0.25">
      <c r="A59" t="s">
        <v>250</v>
      </c>
    </row>
    <row r="60" spans="1:12" x14ac:dyDescent="0.25">
      <c r="A60" t="s">
        <v>251</v>
      </c>
    </row>
    <row r="61" spans="1:12" x14ac:dyDescent="0.25">
      <c r="A61" t="s">
        <v>252</v>
      </c>
    </row>
    <row r="62" spans="1:12" x14ac:dyDescent="0.25">
      <c r="A62" t="s">
        <v>253</v>
      </c>
    </row>
    <row r="63" spans="1:12" x14ac:dyDescent="0.25">
      <c r="A63" t="s">
        <v>254</v>
      </c>
    </row>
    <row r="64" spans="1:12" x14ac:dyDescent="0.25">
      <c r="A64" t="s">
        <v>255</v>
      </c>
    </row>
    <row r="65" spans="1:1" x14ac:dyDescent="0.25">
      <c r="A65" t="s">
        <v>257</v>
      </c>
    </row>
    <row r="66" spans="1:1" x14ac:dyDescent="0.25">
      <c r="A66" t="s">
        <v>256</v>
      </c>
    </row>
    <row r="67" spans="1:1" x14ac:dyDescent="0.25">
      <c r="A67" t="s">
        <v>258</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5"/>
  <sheetViews>
    <sheetView workbookViewId="0">
      <selection activeCell="A40" sqref="A40"/>
    </sheetView>
  </sheetViews>
  <sheetFormatPr defaultRowHeight="15" x14ac:dyDescent="0.25"/>
  <cols>
    <col min="1" max="1" width="39" bestFit="1" customWidth="1"/>
    <col min="2" max="2" width="20.85546875" bestFit="1" customWidth="1"/>
    <col min="3" max="3" width="35.28515625" bestFit="1" customWidth="1"/>
    <col min="4" max="4" width="49" bestFit="1" customWidth="1"/>
    <col min="5" max="5" width="17.5703125" bestFit="1" customWidth="1"/>
    <col min="6" max="6" width="23.5703125" bestFit="1" customWidth="1"/>
    <col min="7" max="7" width="38.28515625" bestFit="1" customWidth="1"/>
    <col min="8" max="8" width="10.85546875" bestFit="1" customWidth="1"/>
    <col min="9" max="9" width="11.7109375" bestFit="1" customWidth="1"/>
    <col min="10" max="10" width="5.85546875" bestFit="1" customWidth="1"/>
    <col min="11" max="11" width="86.5703125" bestFit="1" customWidth="1"/>
  </cols>
  <sheetData>
    <row r="1" spans="1:11" x14ac:dyDescent="0.25">
      <c r="A1" s="7" t="s">
        <v>160</v>
      </c>
      <c r="B1" t="s">
        <v>166</v>
      </c>
      <c r="C1" t="s">
        <v>162</v>
      </c>
      <c r="D1" t="s">
        <v>189</v>
      </c>
      <c r="E1" t="s">
        <v>164</v>
      </c>
      <c r="F1" t="s">
        <v>183</v>
      </c>
      <c r="G1" t="s">
        <v>188</v>
      </c>
      <c r="H1" t="s">
        <v>2</v>
      </c>
      <c r="I1" t="s">
        <v>3</v>
      </c>
      <c r="J1" t="s">
        <v>174</v>
      </c>
      <c r="K1" t="s">
        <v>167</v>
      </c>
    </row>
    <row r="2" spans="1:11" x14ac:dyDescent="0.25">
      <c r="A2" s="7" t="s">
        <v>178</v>
      </c>
      <c r="B2" t="s">
        <v>4</v>
      </c>
      <c r="C2" t="s">
        <v>177</v>
      </c>
      <c r="D2" t="s">
        <v>171</v>
      </c>
      <c r="E2" t="s">
        <v>69</v>
      </c>
      <c r="F2" t="s">
        <v>70</v>
      </c>
      <c r="G2" t="s">
        <v>184</v>
      </c>
      <c r="H2" t="s">
        <v>6</v>
      </c>
      <c r="I2" t="s">
        <v>71</v>
      </c>
      <c r="J2" t="s">
        <v>175</v>
      </c>
      <c r="K2" t="s">
        <v>169</v>
      </c>
    </row>
    <row r="3" spans="1:11" x14ac:dyDescent="0.25">
      <c r="A3" s="7" t="s">
        <v>178</v>
      </c>
      <c r="B3" t="s">
        <v>4</v>
      </c>
      <c r="C3" t="s">
        <v>179</v>
      </c>
      <c r="D3" t="s">
        <v>172</v>
      </c>
      <c r="E3" t="s">
        <v>72</v>
      </c>
      <c r="F3" t="s">
        <v>73</v>
      </c>
      <c r="G3" t="s">
        <v>190</v>
      </c>
      <c r="H3" t="s">
        <v>74</v>
      </c>
      <c r="I3" t="s">
        <v>75</v>
      </c>
      <c r="J3" t="s">
        <v>176</v>
      </c>
      <c r="K3" t="s">
        <v>168</v>
      </c>
    </row>
    <row r="4" spans="1:11" x14ac:dyDescent="0.25">
      <c r="A4" s="7" t="s">
        <v>178</v>
      </c>
      <c r="B4" t="s">
        <v>4</v>
      </c>
      <c r="C4" t="s">
        <v>180</v>
      </c>
      <c r="D4" t="s">
        <v>191</v>
      </c>
      <c r="E4" t="s">
        <v>76</v>
      </c>
      <c r="F4" t="s">
        <v>77</v>
      </c>
      <c r="G4" t="s">
        <v>192</v>
      </c>
      <c r="H4" t="s">
        <v>78</v>
      </c>
      <c r="I4" t="s">
        <v>79</v>
      </c>
      <c r="J4" t="s">
        <v>175</v>
      </c>
      <c r="K4" t="s">
        <v>170</v>
      </c>
    </row>
    <row r="5" spans="1:11" x14ac:dyDescent="0.25">
      <c r="A5" s="7" t="s">
        <v>178</v>
      </c>
      <c r="B5" t="s">
        <v>4</v>
      </c>
      <c r="C5" t="s">
        <v>181</v>
      </c>
      <c r="D5" t="s">
        <v>172</v>
      </c>
      <c r="E5" t="s">
        <v>80</v>
      </c>
      <c r="F5" t="s">
        <v>81</v>
      </c>
      <c r="G5" t="s">
        <v>193</v>
      </c>
      <c r="H5" t="s">
        <v>82</v>
      </c>
      <c r="I5" t="s">
        <v>83</v>
      </c>
      <c r="J5" t="s">
        <v>176</v>
      </c>
      <c r="K5" t="s">
        <v>173</v>
      </c>
    </row>
    <row r="6" spans="1:11" x14ac:dyDescent="0.25">
      <c r="A6" s="7" t="s">
        <v>182</v>
      </c>
      <c r="B6" t="s">
        <v>8</v>
      </c>
      <c r="C6" t="s">
        <v>194</v>
      </c>
      <c r="D6" t="s">
        <v>195</v>
      </c>
      <c r="E6" t="s">
        <v>84</v>
      </c>
      <c r="F6" t="s">
        <v>85</v>
      </c>
      <c r="G6" t="s">
        <v>196</v>
      </c>
      <c r="H6" t="s">
        <v>10</v>
      </c>
      <c r="I6" t="s">
        <v>86</v>
      </c>
      <c r="J6" t="s">
        <v>175</v>
      </c>
      <c r="K6" t="s">
        <v>197</v>
      </c>
    </row>
    <row r="7" spans="1:11" x14ac:dyDescent="0.25">
      <c r="A7" s="7" t="s">
        <v>182</v>
      </c>
      <c r="B7" t="s">
        <v>8</v>
      </c>
      <c r="C7" t="s">
        <v>198</v>
      </c>
      <c r="D7" t="s">
        <v>172</v>
      </c>
      <c r="E7" t="s">
        <v>87</v>
      </c>
      <c r="F7" t="s">
        <v>88</v>
      </c>
      <c r="G7" t="s">
        <v>199</v>
      </c>
      <c r="H7" t="s">
        <v>89</v>
      </c>
      <c r="I7" t="s">
        <v>90</v>
      </c>
      <c r="J7" t="s">
        <v>176</v>
      </c>
      <c r="K7" t="s">
        <v>200</v>
      </c>
    </row>
    <row r="8" spans="1:11" x14ac:dyDescent="0.25">
      <c r="A8" s="7" t="s">
        <v>182</v>
      </c>
      <c r="B8" t="s">
        <v>8</v>
      </c>
      <c r="C8" t="s">
        <v>201</v>
      </c>
      <c r="D8" t="s">
        <v>202</v>
      </c>
      <c r="E8" t="s">
        <v>91</v>
      </c>
      <c r="F8" t="s">
        <v>92</v>
      </c>
      <c r="G8" t="s">
        <v>203</v>
      </c>
      <c r="H8" t="s">
        <v>93</v>
      </c>
      <c r="I8" t="s">
        <v>94</v>
      </c>
      <c r="J8" t="s">
        <v>175</v>
      </c>
      <c r="K8" t="s">
        <v>204</v>
      </c>
    </row>
    <row r="9" spans="1:11" x14ac:dyDescent="0.25">
      <c r="A9" s="7" t="s">
        <v>182</v>
      </c>
      <c r="B9" t="s">
        <v>8</v>
      </c>
      <c r="C9" t="s">
        <v>205</v>
      </c>
      <c r="D9" t="s">
        <v>172</v>
      </c>
      <c r="E9" t="s">
        <v>95</v>
      </c>
      <c r="F9" t="s">
        <v>96</v>
      </c>
      <c r="G9" t="s">
        <v>206</v>
      </c>
      <c r="H9" t="s">
        <v>97</v>
      </c>
      <c r="I9" t="s">
        <v>98</v>
      </c>
      <c r="J9" t="s">
        <v>176</v>
      </c>
      <c r="K9" t="s">
        <v>207</v>
      </c>
    </row>
    <row r="10" spans="1:11" x14ac:dyDescent="0.25">
      <c r="A10" s="7" t="s">
        <v>185</v>
      </c>
      <c r="B10" t="s">
        <v>12</v>
      </c>
      <c r="C10" t="s">
        <v>208</v>
      </c>
      <c r="D10" t="s">
        <v>209</v>
      </c>
      <c r="E10" t="s">
        <v>99</v>
      </c>
      <c r="F10" t="s">
        <v>100</v>
      </c>
      <c r="G10" t="s">
        <v>210</v>
      </c>
      <c r="H10" t="s">
        <v>14</v>
      </c>
      <c r="I10" t="s">
        <v>101</v>
      </c>
      <c r="J10" t="s">
        <v>175</v>
      </c>
      <c r="K10" t="s">
        <v>211</v>
      </c>
    </row>
    <row r="11" spans="1:11" x14ac:dyDescent="0.25">
      <c r="A11" s="7" t="s">
        <v>185</v>
      </c>
      <c r="B11" t="s">
        <v>12</v>
      </c>
      <c r="C11" t="s">
        <v>212</v>
      </c>
      <c r="D11" t="s">
        <v>172</v>
      </c>
      <c r="E11" t="s">
        <v>102</v>
      </c>
      <c r="F11" t="s">
        <v>103</v>
      </c>
      <c r="G11" t="s">
        <v>213</v>
      </c>
      <c r="H11" t="s">
        <v>104</v>
      </c>
      <c r="I11" t="s">
        <v>105</v>
      </c>
      <c r="J11" t="s">
        <v>176</v>
      </c>
      <c r="K11" t="s">
        <v>214</v>
      </c>
    </row>
    <row r="12" spans="1:11" x14ac:dyDescent="0.25">
      <c r="A12" s="7" t="s">
        <v>185</v>
      </c>
      <c r="B12" t="s">
        <v>12</v>
      </c>
      <c r="C12" t="s">
        <v>215</v>
      </c>
      <c r="D12" t="s">
        <v>216</v>
      </c>
      <c r="E12" t="s">
        <v>106</v>
      </c>
      <c r="F12" t="s">
        <v>107</v>
      </c>
      <c r="G12" t="s">
        <v>217</v>
      </c>
      <c r="H12" t="s">
        <v>108</v>
      </c>
      <c r="I12" t="s">
        <v>109</v>
      </c>
      <c r="J12" t="s">
        <v>175</v>
      </c>
      <c r="K12" t="s">
        <v>211</v>
      </c>
    </row>
    <row r="13" spans="1:11" x14ac:dyDescent="0.25">
      <c r="A13" s="7" t="s">
        <v>185</v>
      </c>
      <c r="B13" t="s">
        <v>12</v>
      </c>
      <c r="C13" t="s">
        <v>218</v>
      </c>
      <c r="D13" t="s">
        <v>172</v>
      </c>
      <c r="E13" t="s">
        <v>110</v>
      </c>
      <c r="F13" t="s">
        <v>111</v>
      </c>
      <c r="G13" t="s">
        <v>219</v>
      </c>
      <c r="H13" t="s">
        <v>112</v>
      </c>
      <c r="I13" t="s">
        <v>113</v>
      </c>
      <c r="J13" t="s">
        <v>176</v>
      </c>
      <c r="K13" t="s">
        <v>214</v>
      </c>
    </row>
    <row r="14" spans="1:11" x14ac:dyDescent="0.25">
      <c r="A14" s="7" t="s">
        <v>186</v>
      </c>
      <c r="B14" t="s">
        <v>16</v>
      </c>
      <c r="C14" t="s">
        <v>220</v>
      </c>
      <c r="D14" t="s">
        <v>221</v>
      </c>
      <c r="E14" t="s">
        <v>114</v>
      </c>
      <c r="F14" t="s">
        <v>115</v>
      </c>
      <c r="G14" t="s">
        <v>222</v>
      </c>
      <c r="H14" t="s">
        <v>18</v>
      </c>
      <c r="I14" t="s">
        <v>116</v>
      </c>
      <c r="J14" t="s">
        <v>175</v>
      </c>
      <c r="K14" t="s">
        <v>223</v>
      </c>
    </row>
    <row r="15" spans="1:11" x14ac:dyDescent="0.25">
      <c r="A15" s="7" t="s">
        <v>186</v>
      </c>
      <c r="B15" t="s">
        <v>16</v>
      </c>
      <c r="C15" t="s">
        <v>224</v>
      </c>
      <c r="D15" t="s">
        <v>172</v>
      </c>
      <c r="E15" t="s">
        <v>117</v>
      </c>
      <c r="F15" t="s">
        <v>118</v>
      </c>
      <c r="G15" t="s">
        <v>225</v>
      </c>
      <c r="H15" t="s">
        <v>119</v>
      </c>
      <c r="I15" t="s">
        <v>120</v>
      </c>
      <c r="J15" t="s">
        <v>176</v>
      </c>
      <c r="K15" t="s">
        <v>226</v>
      </c>
    </row>
    <row r="16" spans="1:11" x14ac:dyDescent="0.25">
      <c r="A16" s="7" t="s">
        <v>186</v>
      </c>
      <c r="B16" t="s">
        <v>16</v>
      </c>
      <c r="C16" t="s">
        <v>227</v>
      </c>
      <c r="D16" t="s">
        <v>228</v>
      </c>
      <c r="E16" t="s">
        <v>121</v>
      </c>
      <c r="F16" t="s">
        <v>122</v>
      </c>
      <c r="G16" t="s">
        <v>229</v>
      </c>
      <c r="H16" t="s">
        <v>123</v>
      </c>
      <c r="I16" t="s">
        <v>124</v>
      </c>
      <c r="J16" t="s">
        <v>175</v>
      </c>
      <c r="K16" t="s">
        <v>223</v>
      </c>
    </row>
    <row r="17" spans="1:11" x14ac:dyDescent="0.25">
      <c r="A17" s="7" t="s">
        <v>186</v>
      </c>
      <c r="B17" t="s">
        <v>16</v>
      </c>
      <c r="C17" t="s">
        <v>230</v>
      </c>
      <c r="D17" t="s">
        <v>172</v>
      </c>
      <c r="E17" t="s">
        <v>125</v>
      </c>
      <c r="F17" t="s">
        <v>126</v>
      </c>
      <c r="G17" t="s">
        <v>231</v>
      </c>
      <c r="H17" t="s">
        <v>127</v>
      </c>
      <c r="I17" t="s">
        <v>128</v>
      </c>
      <c r="J17" t="s">
        <v>176</v>
      </c>
      <c r="K17" t="s">
        <v>226</v>
      </c>
    </row>
    <row r="18" spans="1:11" x14ac:dyDescent="0.25">
      <c r="A18" s="7" t="s">
        <v>187</v>
      </c>
      <c r="B18" t="s">
        <v>20</v>
      </c>
      <c r="C18" t="s">
        <v>232</v>
      </c>
      <c r="D18" t="s">
        <v>233</v>
      </c>
      <c r="E18" t="s">
        <v>129</v>
      </c>
      <c r="F18" t="s">
        <v>130</v>
      </c>
      <c r="G18" t="s">
        <v>234</v>
      </c>
      <c r="H18" t="s">
        <v>22</v>
      </c>
      <c r="I18" t="s">
        <v>131</v>
      </c>
      <c r="J18" t="s">
        <v>175</v>
      </c>
      <c r="K18" t="s">
        <v>235</v>
      </c>
    </row>
    <row r="19" spans="1:11" x14ac:dyDescent="0.25">
      <c r="A19" s="7" t="s">
        <v>187</v>
      </c>
      <c r="B19" t="s">
        <v>20</v>
      </c>
      <c r="C19" t="s">
        <v>236</v>
      </c>
      <c r="D19" t="s">
        <v>172</v>
      </c>
      <c r="E19" t="s">
        <v>132</v>
      </c>
      <c r="F19" t="s">
        <v>133</v>
      </c>
      <c r="G19" t="s">
        <v>237</v>
      </c>
      <c r="H19" t="s">
        <v>134</v>
      </c>
      <c r="I19" t="s">
        <v>135</v>
      </c>
      <c r="J19" t="s">
        <v>176</v>
      </c>
      <c r="K19" t="s">
        <v>238</v>
      </c>
    </row>
    <row r="20" spans="1:11" x14ac:dyDescent="0.25">
      <c r="A20" s="7" t="s">
        <v>187</v>
      </c>
      <c r="B20" t="s">
        <v>20</v>
      </c>
      <c r="C20" t="s">
        <v>239</v>
      </c>
      <c r="D20" t="s">
        <v>240</v>
      </c>
      <c r="E20" t="s">
        <v>136</v>
      </c>
      <c r="F20" t="s">
        <v>137</v>
      </c>
      <c r="G20" t="s">
        <v>241</v>
      </c>
      <c r="H20" t="s">
        <v>138</v>
      </c>
      <c r="I20" t="s">
        <v>139</v>
      </c>
      <c r="J20" t="s">
        <v>175</v>
      </c>
      <c r="K20" t="s">
        <v>235</v>
      </c>
    </row>
    <row r="21" spans="1:11" x14ac:dyDescent="0.25">
      <c r="A21" s="7" t="s">
        <v>187</v>
      </c>
      <c r="B21" t="s">
        <v>20</v>
      </c>
      <c r="C21" t="s">
        <v>242</v>
      </c>
      <c r="D21" t="s">
        <v>172</v>
      </c>
      <c r="E21" t="s">
        <v>140</v>
      </c>
      <c r="F21" t="s">
        <v>141</v>
      </c>
      <c r="G21" t="s">
        <v>243</v>
      </c>
      <c r="H21" t="s">
        <v>142</v>
      </c>
      <c r="I21" t="s">
        <v>143</v>
      </c>
      <c r="J21" t="s">
        <v>176</v>
      </c>
      <c r="K21" t="s">
        <v>238</v>
      </c>
    </row>
    <row r="22" spans="1:11" x14ac:dyDescent="0.25">
      <c r="A22" s="7" t="s">
        <v>159</v>
      </c>
      <c r="B22" t="s">
        <v>24</v>
      </c>
      <c r="C22" t="s">
        <v>176</v>
      </c>
      <c r="D22" t="s">
        <v>176</v>
      </c>
      <c r="E22" t="s">
        <v>144</v>
      </c>
      <c r="F22" t="s">
        <v>145</v>
      </c>
      <c r="G22" t="s">
        <v>244</v>
      </c>
      <c r="H22" t="s">
        <v>26</v>
      </c>
      <c r="I22" t="s">
        <v>146</v>
      </c>
      <c r="J22" t="s">
        <v>175</v>
      </c>
      <c r="K22" t="s">
        <v>245</v>
      </c>
    </row>
    <row r="23" spans="1:11" x14ac:dyDescent="0.25">
      <c r="A23" s="7" t="s">
        <v>159</v>
      </c>
      <c r="B23" t="s">
        <v>24</v>
      </c>
      <c r="C23" t="s">
        <v>176</v>
      </c>
      <c r="D23" t="s">
        <v>172</v>
      </c>
      <c r="E23" t="s">
        <v>147</v>
      </c>
      <c r="F23" t="s">
        <v>148</v>
      </c>
      <c r="G23" t="s">
        <v>246</v>
      </c>
      <c r="H23" t="s">
        <v>149</v>
      </c>
      <c r="I23" t="s">
        <v>150</v>
      </c>
      <c r="J23" t="s">
        <v>176</v>
      </c>
      <c r="K23" t="s">
        <v>245</v>
      </c>
    </row>
    <row r="24" spans="1:11" x14ac:dyDescent="0.25">
      <c r="A24" s="7" t="s">
        <v>159</v>
      </c>
      <c r="B24" t="s">
        <v>24</v>
      </c>
      <c r="C24" t="s">
        <v>176</v>
      </c>
      <c r="D24" t="s">
        <v>176</v>
      </c>
      <c r="E24" t="s">
        <v>151</v>
      </c>
      <c r="F24" t="s">
        <v>152</v>
      </c>
      <c r="G24" t="s">
        <v>247</v>
      </c>
      <c r="H24" t="s">
        <v>153</v>
      </c>
      <c r="I24" t="s">
        <v>154</v>
      </c>
      <c r="J24" t="s">
        <v>175</v>
      </c>
      <c r="K24" t="s">
        <v>245</v>
      </c>
    </row>
    <row r="25" spans="1:11" x14ac:dyDescent="0.25">
      <c r="A25" s="7" t="s">
        <v>159</v>
      </c>
      <c r="B25" t="s">
        <v>24</v>
      </c>
      <c r="C25" t="s">
        <v>176</v>
      </c>
      <c r="D25" t="s">
        <v>172</v>
      </c>
      <c r="E25" t="s">
        <v>155</v>
      </c>
      <c r="F25" t="s">
        <v>156</v>
      </c>
      <c r="G25" t="s">
        <v>248</v>
      </c>
      <c r="H25" t="s">
        <v>157</v>
      </c>
      <c r="I25" t="s">
        <v>158</v>
      </c>
      <c r="J25" t="s">
        <v>176</v>
      </c>
      <c r="K25" t="s">
        <v>245</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33"/>
  <sheetViews>
    <sheetView tabSelected="1" workbookViewId="0">
      <selection activeCell="L13" sqref="L13"/>
    </sheetView>
  </sheetViews>
  <sheetFormatPr defaultRowHeight="15" x14ac:dyDescent="0.25"/>
  <cols>
    <col min="1" max="1" width="22.85546875" customWidth="1"/>
    <col min="2" max="2" width="30.140625" customWidth="1"/>
    <col min="3" max="3" width="25.5703125" customWidth="1"/>
    <col min="4" max="4" width="14.28515625" customWidth="1"/>
    <col min="5" max="5" width="15.42578125" customWidth="1"/>
    <col min="7" max="7" width="19.42578125" customWidth="1"/>
    <col min="8" max="8" width="19" customWidth="1"/>
    <col min="9" max="9" width="34.42578125" customWidth="1"/>
    <col min="10" max="10" width="15" customWidth="1"/>
    <col min="11" max="11" width="17.85546875" customWidth="1"/>
    <col min="12" max="12" width="24.140625" customWidth="1"/>
  </cols>
  <sheetData>
    <row r="1" spans="1:12" x14ac:dyDescent="0.25">
      <c r="A1" t="s">
        <v>283</v>
      </c>
      <c r="B1" t="s">
        <v>284</v>
      </c>
      <c r="C1" t="s">
        <v>286</v>
      </c>
      <c r="D1" t="s">
        <v>338</v>
      </c>
      <c r="E1" t="s">
        <v>287</v>
      </c>
      <c r="F1" t="s">
        <v>310</v>
      </c>
      <c r="G1" t="s">
        <v>311</v>
      </c>
      <c r="H1" t="s">
        <v>317</v>
      </c>
      <c r="I1" t="s">
        <v>319</v>
      </c>
      <c r="J1" t="s">
        <v>339</v>
      </c>
      <c r="K1" t="s">
        <v>322</v>
      </c>
      <c r="L1" t="s">
        <v>324</v>
      </c>
    </row>
    <row r="2" spans="1:12" x14ac:dyDescent="0.25">
      <c r="A2" t="s">
        <v>278</v>
      </c>
      <c r="B2" t="str">
        <f>"edge-cl-"&amp;A2</f>
        <v>edge-cl-t0-k8s-mgmt-sb01</v>
      </c>
      <c r="C2" t="s">
        <v>285</v>
      </c>
      <c r="E2" t="s">
        <v>288</v>
      </c>
      <c r="F2" s="9" t="s">
        <v>305</v>
      </c>
      <c r="G2" t="s">
        <v>312</v>
      </c>
    </row>
    <row r="3" spans="1:12" x14ac:dyDescent="0.25">
      <c r="C3" t="s">
        <v>289</v>
      </c>
      <c r="E3" t="s">
        <v>290</v>
      </c>
      <c r="F3" s="9"/>
    </row>
    <row r="4" spans="1:12" x14ac:dyDescent="0.25">
      <c r="D4" t="s">
        <v>329</v>
      </c>
      <c r="F4" s="9"/>
      <c r="H4" t="s">
        <v>318</v>
      </c>
    </row>
    <row r="5" spans="1:12" x14ac:dyDescent="0.25">
      <c r="D5" t="s">
        <v>330</v>
      </c>
      <c r="F5" s="9"/>
      <c r="I5" t="s">
        <v>320</v>
      </c>
      <c r="J5" t="s">
        <v>340</v>
      </c>
      <c r="L5" t="s">
        <v>344</v>
      </c>
    </row>
    <row r="6" spans="1:12" x14ac:dyDescent="0.25">
      <c r="D6" t="s">
        <v>331</v>
      </c>
      <c r="F6" s="9"/>
      <c r="I6" t="s">
        <v>321</v>
      </c>
      <c r="J6" t="s">
        <v>341</v>
      </c>
      <c r="L6" t="s">
        <v>345</v>
      </c>
    </row>
    <row r="7" spans="1:12" x14ac:dyDescent="0.25">
      <c r="D7" t="s">
        <v>332</v>
      </c>
      <c r="F7" s="9"/>
      <c r="K7" t="s">
        <v>323</v>
      </c>
    </row>
    <row r="8" spans="1:12" x14ac:dyDescent="0.25">
      <c r="F8" s="9"/>
    </row>
    <row r="9" spans="1:12" x14ac:dyDescent="0.25">
      <c r="A9" t="s">
        <v>279</v>
      </c>
      <c r="B9" t="str">
        <f t="shared" ref="B9:B28" si="0">"edge-cl-"&amp;A9</f>
        <v>edge-cl-t0-k8s-mgmt-prod01</v>
      </c>
      <c r="C9" t="s">
        <v>298</v>
      </c>
      <c r="E9" t="s">
        <v>291</v>
      </c>
      <c r="F9" s="9" t="s">
        <v>306</v>
      </c>
      <c r="G9" t="s">
        <v>313</v>
      </c>
    </row>
    <row r="10" spans="1:12" x14ac:dyDescent="0.25">
      <c r="C10" t="s">
        <v>299</v>
      </c>
      <c r="E10" t="s">
        <v>292</v>
      </c>
      <c r="F10" s="9"/>
    </row>
    <row r="11" spans="1:12" x14ac:dyDescent="0.25">
      <c r="D11" t="s">
        <v>348</v>
      </c>
      <c r="F11" s="9"/>
      <c r="H11" t="s">
        <v>352</v>
      </c>
    </row>
    <row r="12" spans="1:12" x14ac:dyDescent="0.25">
      <c r="D12" t="s">
        <v>349</v>
      </c>
      <c r="F12" s="9"/>
      <c r="I12" t="s">
        <v>353</v>
      </c>
      <c r="J12" t="s">
        <v>354</v>
      </c>
      <c r="L12" t="s">
        <v>357</v>
      </c>
    </row>
    <row r="13" spans="1:12" x14ac:dyDescent="0.25">
      <c r="D13" t="s">
        <v>350</v>
      </c>
      <c r="F13" s="9"/>
      <c r="I13" t="s">
        <v>201</v>
      </c>
      <c r="J13" t="s">
        <v>355</v>
      </c>
      <c r="L13" t="s">
        <v>358</v>
      </c>
    </row>
    <row r="14" spans="1:12" x14ac:dyDescent="0.25">
      <c r="D14" t="s">
        <v>351</v>
      </c>
      <c r="F14" s="9"/>
      <c r="K14" t="s">
        <v>356</v>
      </c>
    </row>
    <row r="15" spans="1:12" x14ac:dyDescent="0.25">
      <c r="F15" s="9"/>
    </row>
    <row r="16" spans="1:12" x14ac:dyDescent="0.25">
      <c r="A16" t="s">
        <v>280</v>
      </c>
      <c r="B16" t="str">
        <f>"edge-cl-"&amp;A16</f>
        <v>edge-cl-t0-k8s-user-sb01</v>
      </c>
      <c r="C16" t="s">
        <v>300</v>
      </c>
      <c r="E16" t="s">
        <v>293</v>
      </c>
      <c r="F16" s="9" t="s">
        <v>307</v>
      </c>
      <c r="G16" t="s">
        <v>316</v>
      </c>
    </row>
    <row r="17" spans="1:12" x14ac:dyDescent="0.25">
      <c r="C17" t="s">
        <v>299</v>
      </c>
      <c r="E17" t="s">
        <v>293</v>
      </c>
      <c r="F17" s="9"/>
    </row>
    <row r="18" spans="1:12" x14ac:dyDescent="0.25">
      <c r="D18" t="s">
        <v>333</v>
      </c>
      <c r="F18" s="9"/>
      <c r="H18" t="s">
        <v>325</v>
      </c>
    </row>
    <row r="19" spans="1:12" x14ac:dyDescent="0.25">
      <c r="D19" t="s">
        <v>334</v>
      </c>
      <c r="F19" s="9"/>
      <c r="I19" t="s">
        <v>326</v>
      </c>
      <c r="J19" t="s">
        <v>342</v>
      </c>
      <c r="L19" t="s">
        <v>346</v>
      </c>
    </row>
    <row r="20" spans="1:12" x14ac:dyDescent="0.25">
      <c r="D20" t="s">
        <v>335</v>
      </c>
      <c r="F20" s="9"/>
      <c r="I20" t="s">
        <v>327</v>
      </c>
      <c r="J20" t="s">
        <v>343</v>
      </c>
      <c r="L20" t="s">
        <v>347</v>
      </c>
    </row>
    <row r="21" spans="1:12" x14ac:dyDescent="0.25">
      <c r="D21" t="s">
        <v>336</v>
      </c>
      <c r="F21" s="9"/>
      <c r="K21" t="s">
        <v>328</v>
      </c>
    </row>
    <row r="22" spans="1:12" x14ac:dyDescent="0.25">
      <c r="F22" s="9"/>
    </row>
    <row r="23" spans="1:12" x14ac:dyDescent="0.25">
      <c r="F23" s="9"/>
    </row>
    <row r="24" spans="1:12" x14ac:dyDescent="0.25">
      <c r="F24" s="9"/>
    </row>
    <row r="25" spans="1:12" x14ac:dyDescent="0.25">
      <c r="A25" t="s">
        <v>281</v>
      </c>
      <c r="B25" t="str">
        <f t="shared" si="0"/>
        <v>edge-cl-t0-k8s-user-np01</v>
      </c>
      <c r="C25" t="s">
        <v>301</v>
      </c>
      <c r="E25" t="s">
        <v>294</v>
      </c>
      <c r="F25" s="9" t="s">
        <v>308</v>
      </c>
      <c r="G25" t="s">
        <v>315</v>
      </c>
    </row>
    <row r="26" spans="1:12" x14ac:dyDescent="0.25">
      <c r="C26" t="s">
        <v>302</v>
      </c>
      <c r="E26" t="s">
        <v>295</v>
      </c>
      <c r="F26" s="9"/>
    </row>
    <row r="27" spans="1:12" x14ac:dyDescent="0.25">
      <c r="F27" s="9"/>
    </row>
    <row r="28" spans="1:12" x14ac:dyDescent="0.25">
      <c r="A28" t="s">
        <v>282</v>
      </c>
      <c r="B28" t="str">
        <f t="shared" si="0"/>
        <v>edge-cl-t0-k8s-user-prod01</v>
      </c>
      <c r="C28" t="s">
        <v>303</v>
      </c>
      <c r="E28" t="s">
        <v>296</v>
      </c>
      <c r="F28" s="9" t="s">
        <v>309</v>
      </c>
      <c r="G28" t="s">
        <v>314</v>
      </c>
    </row>
    <row r="29" spans="1:12" x14ac:dyDescent="0.25">
      <c r="C29" t="s">
        <v>304</v>
      </c>
      <c r="E29" t="s">
        <v>297</v>
      </c>
      <c r="F29" s="9"/>
    </row>
    <row r="33" spans="2:2" x14ac:dyDescent="0.25">
      <c r="B33" t="s">
        <v>337</v>
      </c>
    </row>
  </sheetData>
  <pageMargins left="0.7" right="0.7" top="0.75" bottom="0.75" header="0.3" footer="0.3"/>
  <pageSetup paperSize="0" orientation="portrait" horizontalDpi="0" verticalDpi="0" copies="0"/>
  <legacy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total Lists</vt:lpstr>
      <vt:lpstr>Sheet1</vt:lpstr>
      <vt:lpstr>edge-clusters</vt:lpstr>
    </vt:vector>
  </TitlesOfParts>
  <Company>CBS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Kloosterhuis, R.J. (Robert)</dc:creator>
  <cp:lastModifiedBy>Pleuger, R.B.W. (Roger, secundair Admin)</cp:lastModifiedBy>
  <dcterms:created xsi:type="dcterms:W3CDTF">2023-10-04T14:59:34Z</dcterms:created>
  <dcterms:modified xsi:type="dcterms:W3CDTF">2023-10-11T09:52:06Z</dcterms:modified>
</cp:coreProperties>
</file>