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ндрей\Desktop\Herzen\Анализ Данных\4 sem\"/>
    </mc:Choice>
  </mc:AlternateContent>
  <bookViews>
    <workbookView xWindow="0" yWindow="0" windowWidth="20490" windowHeight="7755"/>
  </bookViews>
  <sheets>
    <sheet name="Таблица 1" sheetId="1" r:id="rId1"/>
    <sheet name="Таблица 2" sheetId="2" r:id="rId2"/>
    <sheet name="Таблица 3" sheetId="3" r:id="rId3"/>
    <sheet name="Таблица 4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E15" i="4"/>
  <c r="E17" i="4" s="1"/>
  <c r="E16" i="2"/>
  <c r="E14" i="2"/>
  <c r="C9" i="4"/>
  <c r="D9" i="4"/>
  <c r="B9" i="4"/>
  <c r="J8" i="4"/>
  <c r="I8" i="4"/>
  <c r="H8" i="4"/>
  <c r="G8" i="4"/>
  <c r="F8" i="4"/>
  <c r="E8" i="4"/>
  <c r="E9" i="4" s="1"/>
  <c r="B15" i="4"/>
  <c r="B14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G9" i="4" s="1"/>
  <c r="F3" i="4"/>
  <c r="E3" i="4"/>
  <c r="J2" i="4"/>
  <c r="I2" i="4"/>
  <c r="H2" i="4"/>
  <c r="G2" i="4"/>
  <c r="F2" i="4"/>
  <c r="E2" i="4"/>
  <c r="G16" i="2"/>
  <c r="B14" i="2"/>
  <c r="B13" i="2"/>
  <c r="E11" i="2"/>
  <c r="E12" i="2"/>
  <c r="J3" i="2"/>
  <c r="J4" i="2"/>
  <c r="J5" i="2"/>
  <c r="J6" i="2"/>
  <c r="J7" i="2"/>
  <c r="J2" i="2"/>
  <c r="J8" i="2" s="1"/>
  <c r="I3" i="2"/>
  <c r="I4" i="2"/>
  <c r="I5" i="2"/>
  <c r="I6" i="2"/>
  <c r="I7" i="2"/>
  <c r="I2" i="2"/>
  <c r="H3" i="2"/>
  <c r="H4" i="2"/>
  <c r="H5" i="2"/>
  <c r="H6" i="2"/>
  <c r="H7" i="2"/>
  <c r="H2" i="2"/>
  <c r="F2" i="2"/>
  <c r="G2" i="2"/>
  <c r="F3" i="2"/>
  <c r="G3" i="2"/>
  <c r="F4" i="2"/>
  <c r="G4" i="2"/>
  <c r="F5" i="2"/>
  <c r="G5" i="2"/>
  <c r="G8" i="2" s="1"/>
  <c r="F6" i="2"/>
  <c r="G6" i="2"/>
  <c r="F7" i="2"/>
  <c r="F8" i="2" s="1"/>
  <c r="G7" i="2"/>
  <c r="E3" i="2"/>
  <c r="E4" i="2"/>
  <c r="E5" i="2"/>
  <c r="E6" i="2"/>
  <c r="E7" i="2"/>
  <c r="E2" i="2"/>
  <c r="E8" i="2" s="1"/>
  <c r="C8" i="2"/>
  <c r="D8" i="2"/>
  <c r="B8" i="2"/>
  <c r="I9" i="4" l="1"/>
  <c r="F9" i="4"/>
  <c r="J9" i="4"/>
  <c r="E13" i="4" s="1"/>
  <c r="H9" i="4"/>
  <c r="I8" i="2"/>
  <c r="H8" i="2"/>
  <c r="E10" i="2" s="1"/>
  <c r="E12" i="4" l="1"/>
  <c r="G17" i="4" s="1"/>
</calcChain>
</file>

<file path=xl/sharedStrings.xml><?xml version="1.0" encoding="utf-8"?>
<sst xmlns="http://schemas.openxmlformats.org/spreadsheetml/2006/main" count="50" uniqueCount="25">
  <si>
    <t>X</t>
  </si>
  <si>
    <t>Y</t>
  </si>
  <si>
    <t>Z</t>
  </si>
  <si>
    <t>i</t>
  </si>
  <si>
    <t>∑</t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</si>
  <si>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</si>
  <si>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</si>
  <si>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z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</si>
  <si>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</si>
  <si>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</si>
  <si>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z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</si>
  <si>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</si>
  <si>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z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</si>
  <si>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z</t>
    </r>
    <r>
      <rPr>
        <vertAlign val="subscript"/>
        <sz val="14"/>
        <color theme="1"/>
        <rFont val="Times New Roman"/>
        <family val="1"/>
        <charset val="204"/>
      </rPr>
      <t>i</t>
    </r>
  </si>
  <si>
    <t>n =</t>
  </si>
  <si>
    <t>r xy =</t>
  </si>
  <si>
    <t>r xz =</t>
  </si>
  <si>
    <t>r yz =</t>
  </si>
  <si>
    <t>Rz =</t>
  </si>
  <si>
    <t>t =</t>
  </si>
  <si>
    <t>p =</t>
  </si>
  <si>
    <t>α =</t>
  </si>
  <si>
    <t>k1 =</t>
  </si>
  <si>
    <t>k2 =</t>
  </si>
  <si>
    <t>Fкр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</si>
</sst>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14" sqref="B14"/>
    </sheetView>
  </sheetViews>
  <sheetFormatPr defaultRowHeight="15" x14ac:dyDescent="0.25"/>
  <sheetData>
    <row r="1" spans="1:7" ht="18.75" x14ac:dyDescent="0.25">
      <c r="A1" s="3" t="s">
        <v>0</v>
      </c>
      <c r="B1" s="4">
        <v>26</v>
      </c>
      <c r="C1" s="4">
        <v>35</v>
      </c>
      <c r="D1" s="4">
        <v>36</v>
      </c>
      <c r="E1" s="4">
        <v>40</v>
      </c>
      <c r="F1" s="4">
        <v>41</v>
      </c>
      <c r="G1" s="4">
        <v>45</v>
      </c>
    </row>
    <row r="2" spans="1:7" ht="18.75" x14ac:dyDescent="0.25">
      <c r="A2" s="3" t="s">
        <v>1</v>
      </c>
      <c r="B2" s="4">
        <v>2.1</v>
      </c>
      <c r="C2" s="4">
        <v>2.2999999999999998</v>
      </c>
      <c r="D2" s="4">
        <v>2.4</v>
      </c>
      <c r="E2" s="4">
        <v>2.6</v>
      </c>
      <c r="F2" s="4">
        <v>2.9</v>
      </c>
      <c r="G2" s="4">
        <v>3</v>
      </c>
    </row>
    <row r="3" spans="1:7" ht="18.75" x14ac:dyDescent="0.25">
      <c r="A3" s="3" t="s">
        <v>2</v>
      </c>
      <c r="B3" s="4">
        <v>18</v>
      </c>
      <c r="C3" s="4">
        <v>21</v>
      </c>
      <c r="D3" s="4">
        <v>22.1</v>
      </c>
      <c r="E3" s="4">
        <v>25.3</v>
      </c>
      <c r="F3" s="4">
        <v>28</v>
      </c>
      <c r="G3" s="4">
        <v>28.5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8.7109375" style="1"/>
    <col min="2" max="2" width="9.85546875" style="1" bestFit="1" customWidth="1"/>
    <col min="3" max="12" width="8.7109375" style="1"/>
    <col min="13" max="13" width="10.28515625" style="1" bestFit="1" customWidth="1"/>
    <col min="14" max="16384" width="8.7109375" style="1"/>
  </cols>
  <sheetData>
    <row r="1" spans="1:10" ht="19.5" customHeight="1" x14ac:dyDescent="0.25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8.75" x14ac:dyDescent="0.25">
      <c r="A2" s="2">
        <v>1</v>
      </c>
      <c r="B2" s="2">
        <v>26</v>
      </c>
      <c r="C2" s="2">
        <v>2.1</v>
      </c>
      <c r="D2" s="2">
        <v>18</v>
      </c>
      <c r="E2" s="2">
        <f>B2*B2</f>
        <v>676</v>
      </c>
      <c r="F2" s="2">
        <f t="shared" ref="F2:G7" si="0">C2*C2</f>
        <v>4.41</v>
      </c>
      <c r="G2" s="2">
        <f t="shared" si="0"/>
        <v>324</v>
      </c>
      <c r="H2" s="2">
        <f>B2*C2</f>
        <v>54.6</v>
      </c>
      <c r="I2" s="2">
        <f>B2*D2</f>
        <v>468</v>
      </c>
      <c r="J2" s="2">
        <f>C2*D2</f>
        <v>37.800000000000004</v>
      </c>
    </row>
    <row r="3" spans="1:10" ht="18.75" x14ac:dyDescent="0.25">
      <c r="A3" s="2">
        <v>2</v>
      </c>
      <c r="B3" s="2">
        <v>35</v>
      </c>
      <c r="C3" s="2">
        <v>2.2999999999999998</v>
      </c>
      <c r="D3" s="2">
        <v>21</v>
      </c>
      <c r="E3" s="2">
        <f t="shared" ref="E3:E7" si="1">B3*B3</f>
        <v>1225</v>
      </c>
      <c r="F3" s="2">
        <f t="shared" si="0"/>
        <v>5.2899999999999991</v>
      </c>
      <c r="G3" s="2">
        <f t="shared" si="0"/>
        <v>441</v>
      </c>
      <c r="H3" s="2">
        <f t="shared" ref="H3:H7" si="2">B3*C3</f>
        <v>80.5</v>
      </c>
      <c r="I3" s="2">
        <f t="shared" ref="I3:I7" si="3">B3*D3</f>
        <v>735</v>
      </c>
      <c r="J3" s="2">
        <f t="shared" ref="J3:J7" si="4">C3*D3</f>
        <v>48.3</v>
      </c>
    </row>
    <row r="4" spans="1:10" ht="18.75" x14ac:dyDescent="0.25">
      <c r="A4" s="2">
        <v>3</v>
      </c>
      <c r="B4" s="2">
        <v>36</v>
      </c>
      <c r="C4" s="2">
        <v>2.4</v>
      </c>
      <c r="D4" s="2">
        <v>22.1</v>
      </c>
      <c r="E4" s="2">
        <f t="shared" si="1"/>
        <v>1296</v>
      </c>
      <c r="F4" s="2">
        <f t="shared" si="0"/>
        <v>5.76</v>
      </c>
      <c r="G4" s="2">
        <f t="shared" si="0"/>
        <v>488.41000000000008</v>
      </c>
      <c r="H4" s="2">
        <f t="shared" si="2"/>
        <v>86.399999999999991</v>
      </c>
      <c r="I4" s="2">
        <f t="shared" si="3"/>
        <v>795.6</v>
      </c>
      <c r="J4" s="2">
        <f t="shared" si="4"/>
        <v>53.04</v>
      </c>
    </row>
    <row r="5" spans="1:10" ht="18.75" x14ac:dyDescent="0.25">
      <c r="A5" s="2">
        <v>4</v>
      </c>
      <c r="B5" s="2">
        <v>40</v>
      </c>
      <c r="C5" s="2">
        <v>2.6</v>
      </c>
      <c r="D5" s="2">
        <v>25.3</v>
      </c>
      <c r="E5" s="2">
        <f t="shared" si="1"/>
        <v>1600</v>
      </c>
      <c r="F5" s="2">
        <f t="shared" si="0"/>
        <v>6.7600000000000007</v>
      </c>
      <c r="G5" s="2">
        <f t="shared" si="0"/>
        <v>640.09</v>
      </c>
      <c r="H5" s="2">
        <f t="shared" si="2"/>
        <v>104</v>
      </c>
      <c r="I5" s="2">
        <f t="shared" si="3"/>
        <v>1012</v>
      </c>
      <c r="J5" s="2">
        <f t="shared" si="4"/>
        <v>65.78</v>
      </c>
    </row>
    <row r="6" spans="1:10" ht="18.75" x14ac:dyDescent="0.25">
      <c r="A6" s="2">
        <v>5</v>
      </c>
      <c r="B6" s="2">
        <v>41</v>
      </c>
      <c r="C6" s="2">
        <v>2.9</v>
      </c>
      <c r="D6" s="2">
        <v>28</v>
      </c>
      <c r="E6" s="2">
        <f t="shared" si="1"/>
        <v>1681</v>
      </c>
      <c r="F6" s="2">
        <f t="shared" si="0"/>
        <v>8.41</v>
      </c>
      <c r="G6" s="2">
        <f t="shared" si="0"/>
        <v>784</v>
      </c>
      <c r="H6" s="2">
        <f t="shared" si="2"/>
        <v>118.89999999999999</v>
      </c>
      <c r="I6" s="2">
        <f t="shared" si="3"/>
        <v>1148</v>
      </c>
      <c r="J6" s="2">
        <f t="shared" si="4"/>
        <v>81.2</v>
      </c>
    </row>
    <row r="7" spans="1:10" ht="18.75" x14ac:dyDescent="0.25">
      <c r="A7" s="2">
        <v>6</v>
      </c>
      <c r="B7" s="2">
        <v>45</v>
      </c>
      <c r="C7" s="2">
        <v>3</v>
      </c>
      <c r="D7" s="2">
        <v>28.5</v>
      </c>
      <c r="E7" s="2">
        <f t="shared" si="1"/>
        <v>2025</v>
      </c>
      <c r="F7" s="2">
        <f t="shared" si="0"/>
        <v>9</v>
      </c>
      <c r="G7" s="2">
        <f t="shared" si="0"/>
        <v>812.25</v>
      </c>
      <c r="H7" s="2">
        <f t="shared" si="2"/>
        <v>135</v>
      </c>
      <c r="I7" s="2">
        <f t="shared" si="3"/>
        <v>1282.5</v>
      </c>
      <c r="J7" s="2">
        <f t="shared" si="4"/>
        <v>85.5</v>
      </c>
    </row>
    <row r="8" spans="1:10" ht="18.75" x14ac:dyDescent="0.25">
      <c r="A8" s="2" t="s">
        <v>4</v>
      </c>
      <c r="B8" s="2">
        <f>SUM(B2:B7)</f>
        <v>223</v>
      </c>
      <c r="C8" s="2">
        <f t="shared" ref="C8:J8" si="5">SUM(C2:C7)</f>
        <v>15.3</v>
      </c>
      <c r="D8" s="2">
        <f t="shared" si="5"/>
        <v>142.9</v>
      </c>
      <c r="E8" s="2">
        <f t="shared" si="5"/>
        <v>8503</v>
      </c>
      <c r="F8" s="2">
        <f t="shared" si="5"/>
        <v>39.629999999999995</v>
      </c>
      <c r="G8" s="2">
        <f t="shared" si="5"/>
        <v>3489.75</v>
      </c>
      <c r="H8" s="2">
        <f t="shared" si="5"/>
        <v>579.4</v>
      </c>
      <c r="I8" s="2">
        <f t="shared" si="5"/>
        <v>5441.1</v>
      </c>
      <c r="J8" s="2">
        <f t="shared" si="5"/>
        <v>371.62</v>
      </c>
    </row>
    <row r="10" spans="1:10" x14ac:dyDescent="0.25">
      <c r="A10" s="1" t="s">
        <v>14</v>
      </c>
      <c r="B10" s="1">
        <v>6</v>
      </c>
      <c r="D10" s="1" t="s">
        <v>15</v>
      </c>
      <c r="E10" s="1">
        <f>($B$10*H8-B8*C8)/(SQRT($B$10*E8-B8*B8)*SQRT($B$10*F8-C8*C8))</f>
        <v>0.93523353886554195</v>
      </c>
    </row>
    <row r="11" spans="1:10" x14ac:dyDescent="0.25">
      <c r="A11" s="1" t="s">
        <v>20</v>
      </c>
      <c r="B11" s="1">
        <v>3</v>
      </c>
      <c r="D11" s="1" t="s">
        <v>16</v>
      </c>
      <c r="E11" s="1">
        <f>($B$10*I8-B8*D8)/(SQRT($B$10*E8-B8*B8)*SQRT($B$10*G8-D8*D8))</f>
        <v>0.95435478817917385</v>
      </c>
    </row>
    <row r="12" spans="1:10" x14ac:dyDescent="0.25">
      <c r="A12" s="5" t="s">
        <v>21</v>
      </c>
      <c r="B12" s="1">
        <v>0.05</v>
      </c>
      <c r="D12" s="1" t="s">
        <v>17</v>
      </c>
      <c r="E12" s="1">
        <f>($B$10*J8-C8*D8)/(SQRT($B$10*F8-C8*C8)*SQRT($B$10*G8-D8*D8))</f>
        <v>0.99145569982973558</v>
      </c>
    </row>
    <row r="13" spans="1:10" x14ac:dyDescent="0.25">
      <c r="A13" s="1" t="s">
        <v>22</v>
      </c>
      <c r="B13" s="1">
        <f>B11-1</f>
        <v>2</v>
      </c>
    </row>
    <row r="14" spans="1:10" x14ac:dyDescent="0.25">
      <c r="A14" s="1" t="s">
        <v>23</v>
      </c>
      <c r="B14" s="1">
        <f>B10-B11</f>
        <v>3</v>
      </c>
      <c r="D14" s="1" t="s">
        <v>18</v>
      </c>
      <c r="E14" s="1">
        <f>SQRT((E11*E11+E12*E12-2*E10*E11*E12)/(1-E10*E10))</f>
        <v>0.99440891590153979</v>
      </c>
    </row>
    <row r="16" spans="1:10" x14ac:dyDescent="0.25">
      <c r="A16" s="1" t="s">
        <v>24</v>
      </c>
      <c r="B16" s="1">
        <v>9.5500000000000007</v>
      </c>
      <c r="D16" s="1" t="s">
        <v>19</v>
      </c>
      <c r="E16" s="1">
        <f>(E14*E14*B14)/((1-E14*E14)*B13)</f>
        <v>133.01819379125223</v>
      </c>
      <c r="G16" s="1" t="str">
        <f>IF(E16&gt;B16,"R3 является заведомо значимым","R3 не является заведомо значимым")</f>
        <v>R3 является заведомо значимым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7" sqref="H7"/>
    </sheetView>
  </sheetViews>
  <sheetFormatPr defaultRowHeight="15" x14ac:dyDescent="0.25"/>
  <sheetData>
    <row r="1" spans="1:8" ht="18.75" x14ac:dyDescent="0.25">
      <c r="A1" s="3" t="s">
        <v>2</v>
      </c>
      <c r="B1" s="4">
        <v>10</v>
      </c>
      <c r="C1" s="4">
        <v>12</v>
      </c>
      <c r="D1" s="4">
        <v>12</v>
      </c>
      <c r="E1" s="4">
        <v>14</v>
      </c>
      <c r="F1" s="4">
        <v>16</v>
      </c>
      <c r="G1" s="4">
        <v>17</v>
      </c>
      <c r="H1" s="4">
        <v>18</v>
      </c>
    </row>
    <row r="2" spans="1:8" ht="18.75" x14ac:dyDescent="0.25">
      <c r="A2" s="3" t="s">
        <v>0</v>
      </c>
      <c r="B2" s="4">
        <v>0.2</v>
      </c>
      <c r="C2" s="4">
        <v>0.5</v>
      </c>
      <c r="D2" s="4">
        <v>0.3</v>
      </c>
      <c r="E2" s="4">
        <v>0.5</v>
      </c>
      <c r="F2" s="4">
        <v>0.5</v>
      </c>
      <c r="G2" s="4">
        <v>0.6</v>
      </c>
      <c r="H2" s="4">
        <v>0.8</v>
      </c>
    </row>
    <row r="3" spans="1:8" ht="18.75" x14ac:dyDescent="0.25">
      <c r="A3" s="3" t="s">
        <v>1</v>
      </c>
      <c r="B3" s="4">
        <v>0.8</v>
      </c>
      <c r="C3" s="4">
        <v>0.2</v>
      </c>
      <c r="D3" s="4">
        <v>1</v>
      </c>
      <c r="E3" s="4">
        <v>1.2</v>
      </c>
      <c r="F3" s="4">
        <v>0.9</v>
      </c>
      <c r="G3" s="4">
        <v>1</v>
      </c>
      <c r="H3" s="4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11" sqref="E11"/>
    </sheetView>
  </sheetViews>
  <sheetFormatPr defaultColWidth="8.7109375" defaultRowHeight="15" x14ac:dyDescent="0.25"/>
  <cols>
    <col min="1" max="1" width="8.7109375" style="1"/>
    <col min="2" max="2" width="9.85546875" style="1" bestFit="1" customWidth="1"/>
    <col min="3" max="12" width="8.7109375" style="1"/>
    <col min="13" max="13" width="10.28515625" style="1" bestFit="1" customWidth="1"/>
    <col min="14" max="16384" width="8.7109375" style="1"/>
  </cols>
  <sheetData>
    <row r="1" spans="1:10" ht="19.5" customHeight="1" x14ac:dyDescent="0.25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8.75" x14ac:dyDescent="0.25">
      <c r="A2" s="2">
        <v>1</v>
      </c>
      <c r="B2" s="2">
        <v>0.2</v>
      </c>
      <c r="C2" s="2">
        <v>0.8</v>
      </c>
      <c r="D2" s="2">
        <v>10</v>
      </c>
      <c r="E2" s="2">
        <f>B2*B2</f>
        <v>4.0000000000000008E-2</v>
      </c>
      <c r="F2" s="2">
        <f t="shared" ref="F2:G7" si="0">C2*C2</f>
        <v>0.64000000000000012</v>
      </c>
      <c r="G2" s="2">
        <f t="shared" si="0"/>
        <v>100</v>
      </c>
      <c r="H2" s="2">
        <f>B2*C2</f>
        <v>0.16000000000000003</v>
      </c>
      <c r="I2" s="2">
        <f>B2*D2</f>
        <v>2</v>
      </c>
      <c r="J2" s="2">
        <f>C2*D2</f>
        <v>8</v>
      </c>
    </row>
    <row r="3" spans="1:10" ht="18.75" x14ac:dyDescent="0.25">
      <c r="A3" s="2">
        <v>2</v>
      </c>
      <c r="B3" s="2">
        <v>0.5</v>
      </c>
      <c r="C3" s="2">
        <v>0.2</v>
      </c>
      <c r="D3" s="2">
        <v>12</v>
      </c>
      <c r="E3" s="2">
        <f t="shared" ref="E3:E7" si="1">B3*B3</f>
        <v>0.25</v>
      </c>
      <c r="F3" s="2">
        <f t="shared" si="0"/>
        <v>4.0000000000000008E-2</v>
      </c>
      <c r="G3" s="2">
        <f t="shared" si="0"/>
        <v>144</v>
      </c>
      <c r="H3" s="2">
        <f t="shared" ref="H3:H7" si="2">B3*C3</f>
        <v>0.1</v>
      </c>
      <c r="I3" s="2">
        <f t="shared" ref="I3:I7" si="3">B3*D3</f>
        <v>6</v>
      </c>
      <c r="J3" s="2">
        <f t="shared" ref="J3:J7" si="4">C3*D3</f>
        <v>2.4000000000000004</v>
      </c>
    </row>
    <row r="4" spans="1:10" ht="18.75" x14ac:dyDescent="0.25">
      <c r="A4" s="2">
        <v>3</v>
      </c>
      <c r="B4" s="2">
        <v>0.3</v>
      </c>
      <c r="C4" s="2">
        <v>1</v>
      </c>
      <c r="D4" s="2">
        <v>12</v>
      </c>
      <c r="E4" s="2">
        <f t="shared" si="1"/>
        <v>0.09</v>
      </c>
      <c r="F4" s="2">
        <f t="shared" si="0"/>
        <v>1</v>
      </c>
      <c r="G4" s="2">
        <f t="shared" si="0"/>
        <v>144</v>
      </c>
      <c r="H4" s="2">
        <f t="shared" si="2"/>
        <v>0.3</v>
      </c>
      <c r="I4" s="2">
        <f t="shared" si="3"/>
        <v>3.5999999999999996</v>
      </c>
      <c r="J4" s="2">
        <f t="shared" si="4"/>
        <v>12</v>
      </c>
    </row>
    <row r="5" spans="1:10" ht="18.75" x14ac:dyDescent="0.25">
      <c r="A5" s="2">
        <v>4</v>
      </c>
      <c r="B5" s="2">
        <v>0.5</v>
      </c>
      <c r="C5" s="2">
        <v>1.2</v>
      </c>
      <c r="D5" s="2">
        <v>14</v>
      </c>
      <c r="E5" s="2">
        <f t="shared" si="1"/>
        <v>0.25</v>
      </c>
      <c r="F5" s="2">
        <f t="shared" si="0"/>
        <v>1.44</v>
      </c>
      <c r="G5" s="2">
        <f t="shared" si="0"/>
        <v>196</v>
      </c>
      <c r="H5" s="2">
        <f t="shared" si="2"/>
        <v>0.6</v>
      </c>
      <c r="I5" s="2">
        <f t="shared" si="3"/>
        <v>7</v>
      </c>
      <c r="J5" s="2">
        <f t="shared" si="4"/>
        <v>16.8</v>
      </c>
    </row>
    <row r="6" spans="1:10" ht="18.75" x14ac:dyDescent="0.25">
      <c r="A6" s="2">
        <v>5</v>
      </c>
      <c r="B6" s="2">
        <v>0.5</v>
      </c>
      <c r="C6" s="2">
        <v>0.9</v>
      </c>
      <c r="D6" s="2">
        <v>16</v>
      </c>
      <c r="E6" s="2">
        <f t="shared" si="1"/>
        <v>0.25</v>
      </c>
      <c r="F6" s="2">
        <f t="shared" si="0"/>
        <v>0.81</v>
      </c>
      <c r="G6" s="2">
        <f t="shared" si="0"/>
        <v>256</v>
      </c>
      <c r="H6" s="2">
        <f t="shared" si="2"/>
        <v>0.45</v>
      </c>
      <c r="I6" s="2">
        <f t="shared" si="3"/>
        <v>8</v>
      </c>
      <c r="J6" s="2">
        <f t="shared" si="4"/>
        <v>14.4</v>
      </c>
    </row>
    <row r="7" spans="1:10" ht="18.75" x14ac:dyDescent="0.25">
      <c r="A7" s="2">
        <v>6</v>
      </c>
      <c r="B7" s="2">
        <v>0.6</v>
      </c>
      <c r="C7" s="2">
        <v>1</v>
      </c>
      <c r="D7" s="2">
        <v>17</v>
      </c>
      <c r="E7" s="2">
        <f t="shared" si="1"/>
        <v>0.36</v>
      </c>
      <c r="F7" s="2">
        <f t="shared" si="0"/>
        <v>1</v>
      </c>
      <c r="G7" s="2">
        <f t="shared" si="0"/>
        <v>289</v>
      </c>
      <c r="H7" s="2">
        <f t="shared" si="2"/>
        <v>0.6</v>
      </c>
      <c r="I7" s="2">
        <f t="shared" si="3"/>
        <v>10.199999999999999</v>
      </c>
      <c r="J7" s="2">
        <f t="shared" si="4"/>
        <v>17</v>
      </c>
    </row>
    <row r="8" spans="1:10" ht="18.75" x14ac:dyDescent="0.25">
      <c r="A8" s="2">
        <v>7</v>
      </c>
      <c r="B8" s="2">
        <v>0.8</v>
      </c>
      <c r="C8" s="2">
        <v>1.1000000000000001</v>
      </c>
      <c r="D8" s="2">
        <v>18</v>
      </c>
      <c r="E8" s="2">
        <f t="shared" ref="E8" si="5">B8*B8</f>
        <v>0.64000000000000012</v>
      </c>
      <c r="F8" s="2">
        <f t="shared" ref="F8" si="6">C8*C8</f>
        <v>1.2100000000000002</v>
      </c>
      <c r="G8" s="2">
        <f t="shared" ref="G8" si="7">D8*D8</f>
        <v>324</v>
      </c>
      <c r="H8" s="2">
        <f t="shared" ref="H8" si="8">B8*C8</f>
        <v>0.88000000000000012</v>
      </c>
      <c r="I8" s="2">
        <f t="shared" ref="I8" si="9">B8*D8</f>
        <v>14.4</v>
      </c>
      <c r="J8" s="2">
        <f t="shared" ref="J8" si="10">C8*D8</f>
        <v>19.8</v>
      </c>
    </row>
    <row r="9" spans="1:10" ht="18.75" x14ac:dyDescent="0.25">
      <c r="A9" s="2" t="s">
        <v>4</v>
      </c>
      <c r="B9" s="2">
        <f>SUM(B2:B8)</f>
        <v>3.4000000000000004</v>
      </c>
      <c r="C9" s="2">
        <f t="shared" ref="C9:J9" si="11">SUM(C2:C8)</f>
        <v>6.2000000000000011</v>
      </c>
      <c r="D9" s="2">
        <f t="shared" si="11"/>
        <v>99</v>
      </c>
      <c r="E9" s="2">
        <f t="shared" si="11"/>
        <v>1.8800000000000001</v>
      </c>
      <c r="F9" s="2">
        <f t="shared" si="11"/>
        <v>6.14</v>
      </c>
      <c r="G9" s="2">
        <f t="shared" si="11"/>
        <v>1453</v>
      </c>
      <c r="H9" s="2">
        <f t="shared" si="11"/>
        <v>3.09</v>
      </c>
      <c r="I9" s="2">
        <f t="shared" si="11"/>
        <v>51.199999999999996</v>
      </c>
      <c r="J9" s="2">
        <f t="shared" si="11"/>
        <v>90.399999999999991</v>
      </c>
    </row>
    <row r="11" spans="1:10" x14ac:dyDescent="0.25">
      <c r="A11" s="1" t="s">
        <v>14</v>
      </c>
      <c r="B11" s="1">
        <v>7</v>
      </c>
      <c r="D11" s="1" t="s">
        <v>15</v>
      </c>
      <c r="E11" s="1">
        <f>($B$11*H9-B9*C9)/(SQRT($B$11*E9-B9*B9)*SQRT($B$11*F9-C9*C9))</f>
        <v>0.20406793591095973</v>
      </c>
    </row>
    <row r="12" spans="1:10" x14ac:dyDescent="0.25">
      <c r="A12" s="1" t="s">
        <v>20</v>
      </c>
      <c r="B12" s="1">
        <v>3</v>
      </c>
      <c r="D12" s="1" t="s">
        <v>16</v>
      </c>
      <c r="E12" s="1">
        <f>($B$11*I9-B9*D9)/(SQRT($B$11*E9-B9*B9)*SQRT($B$11*G9-D9*D9))</f>
        <v>0.89597448081419606</v>
      </c>
    </row>
    <row r="13" spans="1:10" x14ac:dyDescent="0.25">
      <c r="A13" s="5" t="s">
        <v>21</v>
      </c>
      <c r="B13" s="1">
        <v>0.05</v>
      </c>
      <c r="D13" s="1" t="s">
        <v>17</v>
      </c>
      <c r="E13" s="1">
        <f>($B$11*J9-C9*D9)/(SQRT($B$11*F9-C9*C9)*SQRT($B$11*G9-D9*D9))</f>
        <v>0.46358012952718081</v>
      </c>
    </row>
    <row r="14" spans="1:10" x14ac:dyDescent="0.25">
      <c r="A14" s="1" t="s">
        <v>22</v>
      </c>
      <c r="B14" s="1">
        <f>B12-1</f>
        <v>2</v>
      </c>
    </row>
    <row r="15" spans="1:10" x14ac:dyDescent="0.25">
      <c r="A15" s="1" t="s">
        <v>23</v>
      </c>
      <c r="B15" s="1">
        <f>B11-B12</f>
        <v>4</v>
      </c>
      <c r="D15" s="1" t="s">
        <v>18</v>
      </c>
      <c r="E15" s="1">
        <f>SQRT((E12*E12+E13*E13-2*E11*E12*E13)/(1-E11*E11))</f>
        <v>0.94074983876049845</v>
      </c>
    </row>
    <row r="17" spans="1:7" x14ac:dyDescent="0.25">
      <c r="A17" s="1" t="s">
        <v>24</v>
      </c>
      <c r="B17" s="1">
        <v>9.5500000000000007</v>
      </c>
      <c r="D17" s="1" t="s">
        <v>19</v>
      </c>
      <c r="E17" s="1">
        <f>(E15*E15*B15)/((1-E15*E15)*B14)</f>
        <v>15.392855961164516</v>
      </c>
      <c r="G17" s="1" t="str">
        <f>IF(E17&gt;B17,"R3 является заведомо значимым","R3 не является заведомо значимым")</f>
        <v>R3 является заведомо значимым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1</vt:lpstr>
      <vt:lpstr>Таблица 2</vt:lpstr>
      <vt:lpstr>Таблица 3</vt:lpstr>
      <vt:lpstr>Таблица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Эмилия</dc:creator>
  <cp:lastModifiedBy>Mr. Fahrenheit</cp:lastModifiedBy>
  <dcterms:created xsi:type="dcterms:W3CDTF">2022-02-27T17:29:54Z</dcterms:created>
  <dcterms:modified xsi:type="dcterms:W3CDTF">2022-02-28T03:35:12Z</dcterms:modified>
</cp:coreProperties>
</file>