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olitique\"/>
    </mc:Choice>
  </mc:AlternateContent>
  <bookViews>
    <workbookView xWindow="0" yWindow="120" windowWidth="16755" windowHeight="8550"/>
  </bookViews>
  <sheets>
    <sheet name="Feuil1" sheetId="1" r:id="rId1"/>
    <sheet name="Feuil2" sheetId="2" r:id="rId2"/>
    <sheet name="Clés" sheetId="3" r:id="rId3"/>
    <sheet name="VB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5" l="1"/>
  <c r="O20" i="5"/>
  <c r="N20" i="5"/>
  <c r="M20" i="5"/>
  <c r="L20" i="5"/>
  <c r="H20" i="5"/>
  <c r="G20" i="5"/>
  <c r="F20" i="5"/>
  <c r="E20" i="5"/>
  <c r="D20" i="5"/>
  <c r="P19" i="5"/>
  <c r="O19" i="5"/>
  <c r="N19" i="5"/>
  <c r="M19" i="5"/>
  <c r="L19" i="5"/>
  <c r="H19" i="5"/>
  <c r="G19" i="5"/>
  <c r="F19" i="5"/>
  <c r="E19" i="5"/>
  <c r="D19" i="5"/>
  <c r="P18" i="5"/>
  <c r="O18" i="5"/>
  <c r="N18" i="5"/>
  <c r="M18" i="5"/>
  <c r="L18" i="5"/>
  <c r="H18" i="5"/>
  <c r="G18" i="5"/>
  <c r="F18" i="5"/>
  <c r="E18" i="5"/>
  <c r="D18" i="5"/>
  <c r="P17" i="5"/>
  <c r="O17" i="5"/>
  <c r="N17" i="5"/>
  <c r="M17" i="5"/>
  <c r="L17" i="5"/>
  <c r="H17" i="5"/>
  <c r="G17" i="5"/>
  <c r="F17" i="5"/>
  <c r="E17" i="5"/>
  <c r="D17" i="5"/>
  <c r="P16" i="5"/>
  <c r="O16" i="5"/>
  <c r="N16" i="5"/>
  <c r="M16" i="5"/>
  <c r="L16" i="5"/>
  <c r="H16" i="5"/>
  <c r="G16" i="5"/>
  <c r="F16" i="5"/>
  <c r="E16" i="5"/>
  <c r="D16" i="5"/>
  <c r="P15" i="5"/>
  <c r="O15" i="5"/>
  <c r="N15" i="5"/>
  <c r="M15" i="5"/>
  <c r="L15" i="5"/>
  <c r="H15" i="5"/>
  <c r="G15" i="5"/>
  <c r="F15" i="5"/>
  <c r="E15" i="5"/>
  <c r="D15" i="5"/>
  <c r="P14" i="5"/>
  <c r="O14" i="5"/>
  <c r="N14" i="5"/>
  <c r="M14" i="5"/>
  <c r="L14" i="5"/>
  <c r="H14" i="5"/>
  <c r="G14" i="5"/>
  <c r="F14" i="5"/>
  <c r="E14" i="5"/>
  <c r="D14" i="5"/>
  <c r="P13" i="5"/>
  <c r="O13" i="5"/>
  <c r="N13" i="5"/>
  <c r="M13" i="5"/>
  <c r="L13" i="5"/>
  <c r="H13" i="5"/>
  <c r="G13" i="5"/>
  <c r="F13" i="5"/>
  <c r="E13" i="5"/>
  <c r="D13" i="5"/>
  <c r="P12" i="5"/>
  <c r="O12" i="5"/>
  <c r="N12" i="5"/>
  <c r="M12" i="5"/>
  <c r="L12" i="5"/>
  <c r="H12" i="5"/>
  <c r="G12" i="5"/>
  <c r="F12" i="5"/>
  <c r="E12" i="5"/>
  <c r="D12" i="5"/>
  <c r="P11" i="5"/>
  <c r="O11" i="5"/>
  <c r="N11" i="5"/>
  <c r="M11" i="5"/>
  <c r="L11" i="5"/>
  <c r="H11" i="5"/>
  <c r="G11" i="5"/>
  <c r="F11" i="5"/>
  <c r="E11" i="5"/>
  <c r="D11" i="5"/>
  <c r="P10" i="5"/>
  <c r="O10" i="5"/>
  <c r="N10" i="5"/>
  <c r="M10" i="5"/>
  <c r="L10" i="5"/>
  <c r="H10" i="5"/>
  <c r="G10" i="5"/>
  <c r="F10" i="5"/>
  <c r="E10" i="5"/>
  <c r="D10" i="5"/>
  <c r="P9" i="5"/>
  <c r="O9" i="5"/>
  <c r="N9" i="5"/>
  <c r="M9" i="5"/>
  <c r="L9" i="5"/>
  <c r="H9" i="5"/>
  <c r="G9" i="5"/>
  <c r="F9" i="5"/>
  <c r="E9" i="5"/>
  <c r="D9" i="5"/>
  <c r="P8" i="5"/>
  <c r="O8" i="5"/>
  <c r="N8" i="5"/>
  <c r="M8" i="5"/>
  <c r="L8" i="5"/>
  <c r="H8" i="5"/>
  <c r="G8" i="5"/>
  <c r="F8" i="5"/>
  <c r="E8" i="5"/>
  <c r="D8" i="5"/>
  <c r="P7" i="5"/>
  <c r="O7" i="5"/>
  <c r="N7" i="5"/>
  <c r="M7" i="5"/>
  <c r="L7" i="5"/>
  <c r="H7" i="5"/>
  <c r="G7" i="5"/>
  <c r="F7" i="5"/>
  <c r="E7" i="5"/>
  <c r="D7" i="5"/>
  <c r="P6" i="5"/>
  <c r="O6" i="5"/>
  <c r="N6" i="5"/>
  <c r="M6" i="5"/>
  <c r="L6" i="5"/>
  <c r="H6" i="5"/>
  <c r="G6" i="5"/>
  <c r="F6" i="5"/>
  <c r="E6" i="5"/>
  <c r="D6" i="5"/>
  <c r="D19" i="4" l="1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N19" i="3"/>
  <c r="M19" i="3"/>
  <c r="L19" i="3"/>
  <c r="K19" i="3"/>
  <c r="G19" i="3"/>
  <c r="F19" i="3"/>
  <c r="E19" i="3"/>
  <c r="D19" i="3"/>
  <c r="N18" i="3"/>
  <c r="M18" i="3"/>
  <c r="L18" i="3"/>
  <c r="K18" i="3"/>
  <c r="G18" i="3"/>
  <c r="F18" i="3"/>
  <c r="E18" i="3"/>
  <c r="D18" i="3"/>
  <c r="N17" i="3"/>
  <c r="M17" i="3"/>
  <c r="L17" i="3"/>
  <c r="K17" i="3"/>
  <c r="G17" i="3"/>
  <c r="F17" i="3"/>
  <c r="E17" i="3"/>
  <c r="D17" i="3"/>
  <c r="N16" i="3"/>
  <c r="M16" i="3"/>
  <c r="L16" i="3"/>
  <c r="K16" i="3"/>
  <c r="G16" i="3"/>
  <c r="F16" i="3"/>
  <c r="E16" i="3"/>
  <c r="D16" i="3"/>
  <c r="N15" i="3"/>
  <c r="M15" i="3"/>
  <c r="L15" i="3"/>
  <c r="K15" i="3"/>
  <c r="G15" i="3"/>
  <c r="F15" i="3"/>
  <c r="E15" i="3"/>
  <c r="D15" i="3"/>
  <c r="N14" i="3"/>
  <c r="M14" i="3"/>
  <c r="L14" i="3"/>
  <c r="K14" i="3"/>
  <c r="G14" i="3"/>
  <c r="F14" i="3"/>
  <c r="E14" i="3"/>
  <c r="D14" i="3"/>
  <c r="N13" i="3"/>
  <c r="M13" i="3"/>
  <c r="L13" i="3"/>
  <c r="K13" i="3"/>
  <c r="G13" i="3"/>
  <c r="F13" i="3"/>
  <c r="E13" i="3"/>
  <c r="D13" i="3"/>
  <c r="N12" i="3"/>
  <c r="M12" i="3"/>
  <c r="L12" i="3"/>
  <c r="K12" i="3"/>
  <c r="G12" i="3"/>
  <c r="F12" i="3"/>
  <c r="E12" i="3"/>
  <c r="D12" i="3"/>
  <c r="N11" i="3"/>
  <c r="M11" i="3"/>
  <c r="L11" i="3"/>
  <c r="K11" i="3"/>
  <c r="G11" i="3"/>
  <c r="F11" i="3"/>
  <c r="E11" i="3"/>
  <c r="D11" i="3"/>
  <c r="N10" i="3"/>
  <c r="M10" i="3"/>
  <c r="L10" i="3"/>
  <c r="K10" i="3"/>
  <c r="G10" i="3"/>
  <c r="F10" i="3"/>
  <c r="E10" i="3"/>
  <c r="D10" i="3"/>
  <c r="N9" i="3"/>
  <c r="M9" i="3"/>
  <c r="L9" i="3"/>
  <c r="K9" i="3"/>
  <c r="G9" i="3"/>
  <c r="F9" i="3"/>
  <c r="E9" i="3"/>
  <c r="D9" i="3"/>
  <c r="N8" i="3"/>
  <c r="M8" i="3"/>
  <c r="L8" i="3"/>
  <c r="K8" i="3"/>
  <c r="G8" i="3"/>
  <c r="F8" i="3"/>
  <c r="E8" i="3"/>
  <c r="D8" i="3"/>
  <c r="N7" i="3"/>
  <c r="M7" i="3"/>
  <c r="L7" i="3"/>
  <c r="K7" i="3"/>
  <c r="G7" i="3"/>
  <c r="F7" i="3"/>
  <c r="E7" i="3"/>
  <c r="D7" i="3"/>
  <c r="N6" i="3"/>
  <c r="M6" i="3"/>
  <c r="L6" i="3"/>
  <c r="K6" i="3"/>
  <c r="G6" i="3"/>
  <c r="F6" i="3"/>
  <c r="E6" i="3"/>
  <c r="D6" i="3"/>
  <c r="N5" i="3"/>
  <c r="M5" i="3"/>
  <c r="L5" i="3"/>
  <c r="K5" i="3"/>
  <c r="G5" i="3"/>
  <c r="F5" i="3"/>
  <c r="E5" i="3"/>
  <c r="D5" i="3"/>
  <c r="M19" i="4" l="1"/>
  <c r="N19" i="4"/>
  <c r="O19" i="4"/>
  <c r="P19" i="4"/>
  <c r="E19" i="4"/>
  <c r="F19" i="4"/>
  <c r="G19" i="4"/>
  <c r="H19" i="4"/>
  <c r="M18" i="4"/>
  <c r="N18" i="4"/>
  <c r="O18" i="4"/>
  <c r="P18" i="4"/>
  <c r="E18" i="4"/>
  <c r="F18" i="4"/>
  <c r="G18" i="4"/>
  <c r="H18" i="4"/>
  <c r="M17" i="4"/>
  <c r="N17" i="4"/>
  <c r="O17" i="4"/>
  <c r="P17" i="4"/>
  <c r="E17" i="4"/>
  <c r="F17" i="4"/>
  <c r="G17" i="4"/>
  <c r="H17" i="4"/>
  <c r="M16" i="4"/>
  <c r="N16" i="4"/>
  <c r="O16" i="4"/>
  <c r="P16" i="4"/>
  <c r="E16" i="4"/>
  <c r="F16" i="4"/>
  <c r="G16" i="4"/>
  <c r="H16" i="4"/>
  <c r="M15" i="4"/>
  <c r="N15" i="4"/>
  <c r="O15" i="4"/>
  <c r="P15" i="4"/>
  <c r="E15" i="4"/>
  <c r="F15" i="4"/>
  <c r="G15" i="4"/>
  <c r="H15" i="4"/>
  <c r="M14" i="4"/>
  <c r="N14" i="4"/>
  <c r="O14" i="4"/>
  <c r="P14" i="4"/>
  <c r="E14" i="4"/>
  <c r="F14" i="4"/>
  <c r="G14" i="4"/>
  <c r="H14" i="4"/>
  <c r="M13" i="4"/>
  <c r="N13" i="4"/>
  <c r="O13" i="4"/>
  <c r="P13" i="4"/>
  <c r="E13" i="4"/>
  <c r="F13" i="4"/>
  <c r="G13" i="4"/>
  <c r="H13" i="4"/>
  <c r="M12" i="4"/>
  <c r="N12" i="4"/>
  <c r="O12" i="4"/>
  <c r="P12" i="4"/>
  <c r="E12" i="4"/>
  <c r="F12" i="4"/>
  <c r="G12" i="4"/>
  <c r="H12" i="4"/>
  <c r="M11" i="4"/>
  <c r="N11" i="4"/>
  <c r="O11" i="4"/>
  <c r="P11" i="4"/>
  <c r="E11" i="4"/>
  <c r="F11" i="4"/>
  <c r="G11" i="4"/>
  <c r="H11" i="4"/>
  <c r="M10" i="4"/>
  <c r="N10" i="4"/>
  <c r="O10" i="4"/>
  <c r="P10" i="4"/>
  <c r="E10" i="4"/>
  <c r="F10" i="4"/>
  <c r="G10" i="4"/>
  <c r="H10" i="4"/>
  <c r="M9" i="4"/>
  <c r="N9" i="4"/>
  <c r="O9" i="4"/>
  <c r="P9" i="4"/>
  <c r="E9" i="4"/>
  <c r="F9" i="4"/>
  <c r="G9" i="4"/>
  <c r="H9" i="4"/>
  <c r="M8" i="4"/>
  <c r="N8" i="4"/>
  <c r="O8" i="4"/>
  <c r="P8" i="4"/>
  <c r="E8" i="4"/>
  <c r="F8" i="4"/>
  <c r="G8" i="4"/>
  <c r="H8" i="4"/>
  <c r="M7" i="4"/>
  <c r="N7" i="4"/>
  <c r="O7" i="4"/>
  <c r="P7" i="4"/>
  <c r="E7" i="4"/>
  <c r="F7" i="4"/>
  <c r="G7" i="4"/>
  <c r="H7" i="4"/>
  <c r="M6" i="4"/>
  <c r="N6" i="4"/>
  <c r="O6" i="4"/>
  <c r="P6" i="4"/>
  <c r="E6" i="4"/>
  <c r="F6" i="4"/>
  <c r="G6" i="4"/>
  <c r="H6" i="4"/>
  <c r="M5" i="4"/>
  <c r="N5" i="4"/>
  <c r="O5" i="4"/>
  <c r="P5" i="4"/>
  <c r="E5" i="4"/>
  <c r="F5" i="4"/>
  <c r="G5" i="4"/>
  <c r="H5" i="4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6" i="1"/>
  <c r="E57" i="1"/>
  <c r="E55" i="1"/>
  <c r="E52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93" i="1"/>
  <c r="E94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E112" i="1"/>
  <c r="E114" i="1"/>
  <c r="E117" i="1"/>
  <c r="E115" i="1"/>
  <c r="E116" i="1"/>
  <c r="E118" i="1"/>
  <c r="E119" i="1"/>
  <c r="E120" i="1"/>
  <c r="E122" i="1"/>
  <c r="E123" i="1"/>
  <c r="E125" i="1"/>
  <c r="E126" i="1"/>
  <c r="E127" i="1"/>
  <c r="E128" i="1"/>
  <c r="E129" i="1"/>
  <c r="E130" i="1"/>
  <c r="E131" i="1"/>
  <c r="E121" i="1"/>
  <c r="E12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4" i="1"/>
  <c r="E155" i="1"/>
  <c r="E156" i="1"/>
  <c r="E153" i="1"/>
  <c r="E157" i="1"/>
  <c r="E158" i="1"/>
  <c r="E146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195" i="1"/>
  <c r="E201" i="1"/>
  <c r="E203" i="1"/>
  <c r="E202" i="1"/>
  <c r="E204" i="1"/>
  <c r="E205" i="1"/>
  <c r="E206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13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3" i="1"/>
  <c r="H132" i="1" l="1"/>
  <c r="I132" i="1" s="1"/>
  <c r="H36" i="1"/>
  <c r="I36" i="1" s="1"/>
  <c r="H260" i="1"/>
  <c r="I260" i="1" s="1"/>
  <c r="H261" i="1"/>
  <c r="I261" i="1" s="1"/>
  <c r="H105" i="1"/>
  <c r="I105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3" i="1"/>
  <c r="I33" i="1" s="1"/>
  <c r="H32" i="1"/>
  <c r="I32" i="1" s="1"/>
  <c r="H34" i="1"/>
  <c r="I34" i="1" s="1"/>
  <c r="H35" i="1"/>
  <c r="I35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3" i="1"/>
  <c r="I53" i="1" s="1"/>
  <c r="H54" i="1"/>
  <c r="I54" i="1" s="1"/>
  <c r="H56" i="1"/>
  <c r="I56" i="1" s="1"/>
  <c r="H57" i="1"/>
  <c r="I57" i="1" s="1"/>
  <c r="H55" i="1"/>
  <c r="I55" i="1" s="1"/>
  <c r="H52" i="1"/>
  <c r="I52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5" i="1"/>
  <c r="I95" i="1" s="1"/>
  <c r="H96" i="1"/>
  <c r="I96" i="1" s="1"/>
  <c r="H97" i="1"/>
  <c r="I97" i="1" s="1"/>
  <c r="H98" i="1"/>
  <c r="I98" i="1" s="1"/>
  <c r="H99" i="1"/>
  <c r="I99" i="1" s="1"/>
  <c r="H93" i="1"/>
  <c r="I93" i="1" s="1"/>
  <c r="H94" i="1"/>
  <c r="I94" i="1" s="1"/>
  <c r="H100" i="1"/>
  <c r="I100" i="1" s="1"/>
  <c r="H101" i="1"/>
  <c r="I101" i="1" s="1"/>
  <c r="H102" i="1"/>
  <c r="I102" i="1" s="1"/>
  <c r="H103" i="1"/>
  <c r="I103" i="1" s="1"/>
  <c r="H104" i="1"/>
  <c r="I104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3" i="1"/>
  <c r="I113" i="1" s="1"/>
  <c r="H112" i="1"/>
  <c r="I112" i="1" s="1"/>
  <c r="H114" i="1"/>
  <c r="I114" i="1" s="1"/>
  <c r="H117" i="1"/>
  <c r="I117" i="1" s="1"/>
  <c r="H115" i="1"/>
  <c r="I115" i="1" s="1"/>
  <c r="H116" i="1"/>
  <c r="I116" i="1" s="1"/>
  <c r="H118" i="1"/>
  <c r="I118" i="1" s="1"/>
  <c r="H119" i="1"/>
  <c r="I119" i="1" s="1"/>
  <c r="H120" i="1"/>
  <c r="I120" i="1" s="1"/>
  <c r="H122" i="1"/>
  <c r="I122" i="1" s="1"/>
  <c r="H123" i="1"/>
  <c r="I123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21" i="1"/>
  <c r="I121" i="1" s="1"/>
  <c r="H124" i="1"/>
  <c r="I124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4" i="1"/>
  <c r="I154" i="1" s="1"/>
  <c r="H155" i="1"/>
  <c r="I155" i="1" s="1"/>
  <c r="H156" i="1"/>
  <c r="I156" i="1" s="1"/>
  <c r="H153" i="1"/>
  <c r="I153" i="1" s="1"/>
  <c r="H157" i="1"/>
  <c r="I157" i="1" s="1"/>
  <c r="H158" i="1"/>
  <c r="I158" i="1" s="1"/>
  <c r="H146" i="1"/>
  <c r="I146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4" i="1"/>
  <c r="I174" i="1" s="1"/>
  <c r="H173" i="1"/>
  <c r="I173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6" i="1"/>
  <c r="I196" i="1" s="1"/>
  <c r="H197" i="1"/>
  <c r="I197" i="1" s="1"/>
  <c r="H198" i="1"/>
  <c r="I198" i="1" s="1"/>
  <c r="H199" i="1"/>
  <c r="I199" i="1" s="1"/>
  <c r="H200" i="1"/>
  <c r="I200" i="1" s="1"/>
  <c r="H195" i="1"/>
  <c r="I195" i="1" s="1"/>
  <c r="H201" i="1"/>
  <c r="I201" i="1" s="1"/>
  <c r="H203" i="1"/>
  <c r="I203" i="1" s="1"/>
  <c r="H202" i="1"/>
  <c r="I202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13" i="1"/>
  <c r="I213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2" i="1"/>
  <c r="I262" i="1" s="1"/>
  <c r="H263" i="1"/>
  <c r="I263" i="1" s="1"/>
  <c r="H264" i="1"/>
  <c r="I264" i="1" s="1"/>
  <c r="H3" i="1"/>
  <c r="I3" i="1" s="1"/>
  <c r="H266" i="1" l="1"/>
  <c r="M266" i="1"/>
  <c r="M267" i="1" s="1"/>
  <c r="K266" i="1"/>
  <c r="K267" i="1" s="1"/>
  <c r="H267" i="1" l="1"/>
  <c r="F3" i="2"/>
  <c r="C266" i="1"/>
  <c r="C267" i="1" s="1"/>
  <c r="I267" i="1" s="1"/>
  <c r="D266" i="1"/>
  <c r="D3" i="2" s="1"/>
  <c r="E266" i="1"/>
  <c r="H3" i="2" s="1"/>
  <c r="F266" i="1"/>
  <c r="G3" i="2" s="1"/>
  <c r="G266" i="1"/>
  <c r="E3" i="2" s="1"/>
  <c r="J266" i="1"/>
  <c r="J267" i="1" s="1"/>
  <c r="D267" i="1" l="1"/>
  <c r="C3" i="2"/>
  <c r="D4" i="2" s="1"/>
  <c r="G267" i="1"/>
  <c r="I266" i="1"/>
  <c r="E267" i="1"/>
  <c r="F267" i="1"/>
  <c r="G4" i="2" l="1"/>
  <c r="E4" i="2"/>
  <c r="H4" i="2"/>
  <c r="F4" i="2"/>
</calcChain>
</file>

<file path=xl/sharedStrings.xml><?xml version="1.0" encoding="utf-8"?>
<sst xmlns="http://schemas.openxmlformats.org/spreadsheetml/2006/main" count="348" uniqueCount="296">
  <si>
    <t>AISEAU-PRESLES</t>
  </si>
  <si>
    <t>AMAY</t>
  </si>
  <si>
    <t>AMBLÈVE</t>
  </si>
  <si>
    <t>ANDENNE</t>
  </si>
  <si>
    <t>ANDERLUES</t>
  </si>
  <si>
    <t>ANHÉE</t>
  </si>
  <si>
    <t>ANS</t>
  </si>
  <si>
    <t>ANTHISNES</t>
  </si>
  <si>
    <t>ANTOING</t>
  </si>
  <si>
    <t>ARLON</t>
  </si>
  <si>
    <t>ASSESSE</t>
  </si>
  <si>
    <t>ATH</t>
  </si>
  <si>
    <t>ATTERT</t>
  </si>
  <si>
    <t>AUBANGE</t>
  </si>
  <si>
    <t>AUBEL</t>
  </si>
  <si>
    <t>AWANS</t>
  </si>
  <si>
    <t>AYWAILLE</t>
  </si>
  <si>
    <t>BAELEN</t>
  </si>
  <si>
    <t>BASSENGE</t>
  </si>
  <si>
    <t>BASTOGNE</t>
  </si>
  <si>
    <t>BEAUMONT</t>
  </si>
  <si>
    <t>BEAURAING</t>
  </si>
  <si>
    <t>BEAUVECHAIN</t>
  </si>
  <si>
    <t>BELOEIL</t>
  </si>
  <si>
    <t>BERLOZ</t>
  </si>
  <si>
    <t>BERNISSART</t>
  </si>
  <si>
    <t>BERTOGNE</t>
  </si>
  <si>
    <t>BERTRIX</t>
  </si>
  <si>
    <t>BEYNE-HEUSAY</t>
  </si>
  <si>
    <t>BINCHE</t>
  </si>
  <si>
    <t>BIÈVRE</t>
  </si>
  <si>
    <t>BLEGNY</t>
  </si>
  <si>
    <t>BOUILLON</t>
  </si>
  <si>
    <t>BOUSSU</t>
  </si>
  <si>
    <t>BRAINE-L'ALLEUD</t>
  </si>
  <si>
    <t>BRAINE-LE-CHÂTEAU</t>
  </si>
  <si>
    <t>BRAINE-LE-COMTE</t>
  </si>
  <si>
    <t>BRAIVES</t>
  </si>
  <si>
    <t>BRUGELETTE</t>
  </si>
  <si>
    <t>BRUNEHAUT</t>
  </si>
  <si>
    <t>BULLANGE</t>
  </si>
  <si>
    <t>BURDINNE</t>
  </si>
  <si>
    <t>BURG-REULAND</t>
  </si>
  <si>
    <t>BUTGENBACH</t>
  </si>
  <si>
    <t>CELLES (LEZ-TOURNAI)</t>
  </si>
  <si>
    <t>CERFONTAINE</t>
  </si>
  <si>
    <t>CHAPELLE-LEZ-HERLAIMONT</t>
  </si>
  <si>
    <t>CHARLEROI</t>
  </si>
  <si>
    <t>CHASTRE</t>
  </si>
  <si>
    <t>CHAUDFONTAINE</t>
  </si>
  <si>
    <t>CHAUMONT-GISTOUX</t>
  </si>
  <si>
    <t>CHIMAY</t>
  </si>
  <si>
    <t>CHINY</t>
  </si>
  <si>
    <t>CHIÈVRES</t>
  </si>
  <si>
    <t>CHÂTELET</t>
  </si>
  <si>
    <t>CINEY</t>
  </si>
  <si>
    <t>CLAVIER</t>
  </si>
  <si>
    <t>COLFONTAINE</t>
  </si>
  <si>
    <t>COMBLAIN-AU-PONT</t>
  </si>
  <si>
    <t>COMINES-WARNETON</t>
  </si>
  <si>
    <t>COURCELLES</t>
  </si>
  <si>
    <t>COURT-SAINT-ETIENNE</t>
  </si>
  <si>
    <t>COUVIN</t>
  </si>
  <si>
    <t>CRISNÉE</t>
  </si>
  <si>
    <t>DALHEM</t>
  </si>
  <si>
    <t>DAVERDISSE</t>
  </si>
  <si>
    <t>DINANT</t>
  </si>
  <si>
    <t>DISON</t>
  </si>
  <si>
    <t>DOISCHE</t>
  </si>
  <si>
    <t>DONCEEL</t>
  </si>
  <si>
    <t>DOUR</t>
  </si>
  <si>
    <t>DURBUY</t>
  </si>
  <si>
    <t>ECAUSSINNES</t>
  </si>
  <si>
    <t>EGHEZÉE</t>
  </si>
  <si>
    <t>ELLEZELLES</t>
  </si>
  <si>
    <t>ENGHIEN</t>
  </si>
  <si>
    <t>ENGIS</t>
  </si>
  <si>
    <t>EREZÉE</t>
  </si>
  <si>
    <t>ERQUELINNES</t>
  </si>
  <si>
    <t>ESNEUX</t>
  </si>
  <si>
    <t>ESTAIMPUIS</t>
  </si>
  <si>
    <t>ESTINNES</t>
  </si>
  <si>
    <t>ETALLE</t>
  </si>
  <si>
    <t>EUPEN</t>
  </si>
  <si>
    <t>FAIMES</t>
  </si>
  <si>
    <t>FARCIENNES</t>
  </si>
  <si>
    <t>FAUVILLERS</t>
  </si>
  <si>
    <t>FERNELMONT</t>
  </si>
  <si>
    <t>FERRIÈRES</t>
  </si>
  <si>
    <t>FEXHE-LE-HAUT-CLOCHER</t>
  </si>
  <si>
    <t>FLEURUS</t>
  </si>
  <si>
    <t>FLOBECQ</t>
  </si>
  <si>
    <t>FLOREFFE</t>
  </si>
  <si>
    <t>FLORENNES</t>
  </si>
  <si>
    <t>FLORENVILLE</t>
  </si>
  <si>
    <t>FLÉMALLE</t>
  </si>
  <si>
    <t>FLÉRON</t>
  </si>
  <si>
    <t>FONTAINE-L'EVÊQUE</t>
  </si>
  <si>
    <t>FOSSES-LA-VILLE</t>
  </si>
  <si>
    <t>FRAMERIES</t>
  </si>
  <si>
    <t>FRASNES-LEZ-ANVAING</t>
  </si>
  <si>
    <t>FROIDCHAPELLE</t>
  </si>
  <si>
    <t>GEDINNE</t>
  </si>
  <si>
    <t>GEER</t>
  </si>
  <si>
    <t>GEMBLOUX</t>
  </si>
  <si>
    <t>GENAPPE</t>
  </si>
  <si>
    <t>GERPINNES</t>
  </si>
  <si>
    <t>GESVES</t>
  </si>
  <si>
    <t>GOUVY</t>
  </si>
  <si>
    <t>GREZ-DOICEAU</t>
  </si>
  <si>
    <t>GRÂCE-HOLLOGNE</t>
  </si>
  <si>
    <t>HABAY</t>
  </si>
  <si>
    <t>HAM-SUR-HEURE-NALINNES</t>
  </si>
  <si>
    <t>HAMOIR</t>
  </si>
  <si>
    <t>HAMOIS</t>
  </si>
  <si>
    <t>HANNUT</t>
  </si>
  <si>
    <t>HASTIÈRE</t>
  </si>
  <si>
    <t>HAVELANGE</t>
  </si>
  <si>
    <t>HENSIES</t>
  </si>
  <si>
    <t>HERBEUMONT</t>
  </si>
  <si>
    <t>HERSTAL</t>
  </si>
  <si>
    <t>HERVE</t>
  </si>
  <si>
    <t>HONNELLES</t>
  </si>
  <si>
    <t>HOTTON</t>
  </si>
  <si>
    <t>HOUFFALIZE</t>
  </si>
  <si>
    <t>HOUYET</t>
  </si>
  <si>
    <t>HUY</t>
  </si>
  <si>
    <t>HÉLÉCINE</t>
  </si>
  <si>
    <t>HÉRON</t>
  </si>
  <si>
    <t>INCOURT</t>
  </si>
  <si>
    <t>ITTRE</t>
  </si>
  <si>
    <t>JALHAY</t>
  </si>
  <si>
    <t>JEMEPPE-SUR-SAMBRE</t>
  </si>
  <si>
    <t>JODOIGNE</t>
  </si>
  <si>
    <t>JUPRELLE</t>
  </si>
  <si>
    <t>JURBISE</t>
  </si>
  <si>
    <t>LA BRUYERE</t>
  </si>
  <si>
    <t>LA CALAMINE</t>
  </si>
  <si>
    <t>LA HULPE</t>
  </si>
  <si>
    <t>LA LOUVIÈRE</t>
  </si>
  <si>
    <t>LA ROCHE-EN-ARDENNE</t>
  </si>
  <si>
    <t>LASNE</t>
  </si>
  <si>
    <t>LE ROEULX</t>
  </si>
  <si>
    <t>LENS</t>
  </si>
  <si>
    <t>LES BONS VILLERS</t>
  </si>
  <si>
    <t>LESSINES</t>
  </si>
  <si>
    <t>LEUZE-EN-HAINAUT</t>
  </si>
  <si>
    <t>LIBIN</t>
  </si>
  <si>
    <t>LIBRAMONT-CHEVIGNY</t>
  </si>
  <si>
    <t>LIERNEUX</t>
  </si>
  <si>
    <t>LIMBOURG</t>
  </si>
  <si>
    <t>LINCENT</t>
  </si>
  <si>
    <t>LIÈGE</t>
  </si>
  <si>
    <t>LOBBES</t>
  </si>
  <si>
    <t>LONTZEN</t>
  </si>
  <si>
    <t>LÉGLISE</t>
  </si>
  <si>
    <t>MALMEDY</t>
  </si>
  <si>
    <t>MANAGE</t>
  </si>
  <si>
    <t>MANHAY</t>
  </si>
  <si>
    <t>MARCHE-EN-FAMENNE</t>
  </si>
  <si>
    <t>MARCHIN</t>
  </si>
  <si>
    <t>MARTELANGE</t>
  </si>
  <si>
    <t>MEIX-DEVANT-VIRTON</t>
  </si>
  <si>
    <t>MERBES-LE-CHÂTEAU</t>
  </si>
  <si>
    <t>MESSANCY</t>
  </si>
  <si>
    <t>METTET</t>
  </si>
  <si>
    <t>MODAVE</t>
  </si>
  <si>
    <t>MOMIGNIES</t>
  </si>
  <si>
    <t>MONS</t>
  </si>
  <si>
    <t>MONT-DE-L'ENCLUS</t>
  </si>
  <si>
    <t>MONT-SAINT-GUIBERT</t>
  </si>
  <si>
    <t>MONTIGNY-LE-TILLEUL</t>
  </si>
  <si>
    <t>MORLANWELZ</t>
  </si>
  <si>
    <t>MOUSCRON</t>
  </si>
  <si>
    <t>MUSSON</t>
  </si>
  <si>
    <t>NAMUR</t>
  </si>
  <si>
    <t>NANDRIN</t>
  </si>
  <si>
    <t>NASSOGNE</t>
  </si>
  <si>
    <t>NEUFCHÂTEAU</t>
  </si>
  <si>
    <t>NEUPRÉ</t>
  </si>
  <si>
    <t>NIVELLES</t>
  </si>
  <si>
    <t>OHEY</t>
  </si>
  <si>
    <t>OLNE</t>
  </si>
  <si>
    <t>ONHAYE</t>
  </si>
  <si>
    <t>OREYE</t>
  </si>
  <si>
    <t>ORP-JAUCHE</t>
  </si>
  <si>
    <t>OTTIGNIES-LOUVAIN-LA-NEUVE</t>
  </si>
  <si>
    <t>OUFFET</t>
  </si>
  <si>
    <t>OUPEYE</t>
  </si>
  <si>
    <t>PALISEUL</t>
  </si>
  <si>
    <t>PECQ</t>
  </si>
  <si>
    <t>PEPINSTER</t>
  </si>
  <si>
    <t>PERWEZ</t>
  </si>
  <si>
    <t>PHILIPPEVILLE</t>
  </si>
  <si>
    <t>PLOMBIÈRES</t>
  </si>
  <si>
    <t>PONT-À-CELLES</t>
  </si>
  <si>
    <t>PROFONDEVILLE</t>
  </si>
  <si>
    <t>PÉRUWELZ</t>
  </si>
  <si>
    <t>QUAREGNON</t>
  </si>
  <si>
    <t>QUIÉVRAIN</t>
  </si>
  <si>
    <t>QUÉVY</t>
  </si>
  <si>
    <t>RAEREN</t>
  </si>
  <si>
    <t>RAMILLIES</t>
  </si>
  <si>
    <t>REBECQ</t>
  </si>
  <si>
    <t>REMICOURT</t>
  </si>
  <si>
    <t>RENDEUX</t>
  </si>
  <si>
    <t>RIXENSART</t>
  </si>
  <si>
    <t>ROCHEFORT</t>
  </si>
  <si>
    <t>ROUVROY</t>
  </si>
  <si>
    <t>RUMES</t>
  </si>
  <si>
    <t>SAINT-GEORGES-SUR-MEUSE</t>
  </si>
  <si>
    <t>SAINT-GHISLAIN</t>
  </si>
  <si>
    <t>SAINT-HUBERT</t>
  </si>
  <si>
    <t>SAINT-LÉGER</t>
  </si>
  <si>
    <t>SAINT-NICOLAS (LIEGE)</t>
  </si>
  <si>
    <t>SAINT-VITH</t>
  </si>
  <si>
    <t>SAINTE-ODE</t>
  </si>
  <si>
    <t>SAMBREVILLE</t>
  </si>
  <si>
    <t>SENEFFE</t>
  </si>
  <si>
    <t>SERAING</t>
  </si>
  <si>
    <t>SILLY</t>
  </si>
  <si>
    <t>SIVRY-RANCE</t>
  </si>
  <si>
    <t>SOIGNIES</t>
  </si>
  <si>
    <t>SOMBREFFE</t>
  </si>
  <si>
    <t>SOMME-LEUZE</t>
  </si>
  <si>
    <t>SOUMAGNE</t>
  </si>
  <si>
    <t>SPA</t>
  </si>
  <si>
    <t>SPRIMONT</t>
  </si>
  <si>
    <t>STAVELOT</t>
  </si>
  <si>
    <t>STOUMONT</t>
  </si>
  <si>
    <t>TELLIN</t>
  </si>
  <si>
    <t>TENNEVILLE</t>
  </si>
  <si>
    <t>THEUX</t>
  </si>
  <si>
    <t>THIMISTER-CLERMONT</t>
  </si>
  <si>
    <t>THUIN</t>
  </si>
  <si>
    <t>TINLOT</t>
  </si>
  <si>
    <t>TINTIGNY</t>
  </si>
  <si>
    <t>TOURNAI</t>
  </si>
  <si>
    <t>TROIS-PONTS</t>
  </si>
  <si>
    <t>TROOZ</t>
  </si>
  <si>
    <t>TUBIZE</t>
  </si>
  <si>
    <t>VAUX-SUR-SÛRE</t>
  </si>
  <si>
    <t>VERLAINE</t>
  </si>
  <si>
    <t>VERVIERS</t>
  </si>
  <si>
    <t>VIELSALM</t>
  </si>
  <si>
    <t>VILLERS-LA-VILLE</t>
  </si>
  <si>
    <t>VILLERS-LE-BOUILLET</t>
  </si>
  <si>
    <t>VIROINVAL</t>
  </si>
  <si>
    <t>VIRTON</t>
  </si>
  <si>
    <t>VISÉ</t>
  </si>
  <si>
    <t>VRESSE-SUR-SEMOIS</t>
  </si>
  <si>
    <t>WAIMES</t>
  </si>
  <si>
    <t>WALCOURT</t>
  </si>
  <si>
    <t>WALHAIN</t>
  </si>
  <si>
    <t>WANZE</t>
  </si>
  <si>
    <t>WAREMME</t>
  </si>
  <si>
    <t>WASSEIGES</t>
  </si>
  <si>
    <t>WATERLOO</t>
  </si>
  <si>
    <t>WAVRE</t>
  </si>
  <si>
    <t>WELKENRAEDT</t>
  </si>
  <si>
    <t>WELLIN</t>
  </si>
  <si>
    <t>YVOIR</t>
  </si>
  <si>
    <t>Communes</t>
  </si>
  <si>
    <t>Inscrits</t>
  </si>
  <si>
    <t>Bulletins
déposés</t>
  </si>
  <si>
    <t>Blancs
et nuls</t>
  </si>
  <si>
    <t>Votes
valables</t>
  </si>
  <si>
    <t>Votes
non-valables</t>
  </si>
  <si>
    <t>TOTAUX</t>
  </si>
  <si>
    <t>MOYENNE</t>
  </si>
  <si>
    <t>X</t>
  </si>
  <si>
    <t>Sans
Majorité
absolue</t>
  </si>
  <si>
    <t>Pourcentage</t>
  </si>
  <si>
    <t>Votes
non-valables*</t>
  </si>
  <si>
    <t>* Blancs
et nuls</t>
  </si>
  <si>
    <t>* Bulletins
non-déposés</t>
  </si>
  <si>
    <t>A</t>
  </si>
  <si>
    <t>B</t>
  </si>
  <si>
    <t>C</t>
  </si>
  <si>
    <t>D</t>
  </si>
  <si>
    <t>Nombre total de voix</t>
  </si>
  <si>
    <t>Liste électorale</t>
  </si>
  <si>
    <t>Nombre de sièges attribués</t>
  </si>
  <si>
    <t>Répartition selon la clé D'Hondt</t>
  </si>
  <si>
    <t>Répartition selon la clé Imperiali</t>
  </si>
  <si>
    <t>Nombre de voix selon le diviseur
de la clé D'Hondt :</t>
  </si>
  <si>
    <t>Nombre de voix selon le diviseur
de la clé Impériali :</t>
  </si>
  <si>
    <t>Blancs et nuls</t>
  </si>
  <si>
    <t>Chiffres électoraux</t>
  </si>
  <si>
    <t>Chiffres éléctoraux</t>
  </si>
  <si>
    <t>Chiffre d'éligibilité</t>
  </si>
  <si>
    <t>Nbre
Sièges</t>
  </si>
  <si>
    <t>Sièges
Abstention</t>
  </si>
  <si>
    <t>Bulletins
Non-déposés</t>
  </si>
  <si>
    <t>Votes
Non-valables
%</t>
  </si>
  <si>
    <t>Sièges
Votes
non-valables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</si>
</sst>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Fill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/>
    <xf numFmtId="0" fontId="3" fillId="0" borderId="2" xfId="1" applyFill="1" applyBorder="1" applyAlignment="1">
      <alignment vertical="center" wrapText="1"/>
    </xf>
    <xf numFmtId="0" fontId="0" fillId="0" borderId="3" xfId="0" applyFill="1" applyBorder="1"/>
    <xf numFmtId="0" fontId="3" fillId="0" borderId="4" xfId="1" applyFill="1" applyBorder="1" applyAlignment="1">
      <alignment vertical="center" wrapText="1"/>
    </xf>
    <xf numFmtId="0" fontId="3" fillId="0" borderId="5" xfId="1" applyFill="1" applyBorder="1" applyAlignment="1">
      <alignment vertical="center" wrapText="1"/>
    </xf>
    <xf numFmtId="0" fontId="0" fillId="0" borderId="6" xfId="0" applyFill="1" applyBorder="1"/>
    <xf numFmtId="0" fontId="4" fillId="2" borderId="5" xfId="0" applyFont="1" applyFill="1" applyBorder="1"/>
    <xf numFmtId="1" fontId="4" fillId="2" borderId="6" xfId="0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8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3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165" fontId="7" fillId="2" borderId="3" xfId="3" applyNumberFormat="1" applyFont="1" applyFill="1" applyBorder="1" applyAlignment="1">
      <alignment horizontal="center" vertical="center"/>
    </xf>
    <xf numFmtId="165" fontId="7" fillId="2" borderId="19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9" fontId="9" fillId="3" borderId="6" xfId="2" applyFont="1" applyFill="1" applyBorder="1" applyAlignment="1">
      <alignment horizontal="center" vertical="center"/>
    </xf>
    <xf numFmtId="10" fontId="9" fillId="3" borderId="6" xfId="2" applyNumberFormat="1" applyFont="1" applyFill="1" applyBorder="1" applyAlignment="1">
      <alignment horizontal="center" vertical="center"/>
    </xf>
    <xf numFmtId="10" fontId="9" fillId="3" borderId="20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3" fontId="0" fillId="9" borderId="21" xfId="0" applyNumberFormat="1" applyFill="1" applyBorder="1" applyAlignment="1">
      <alignment horizontal="center"/>
    </xf>
    <xf numFmtId="3" fontId="0" fillId="9" borderId="22" xfId="0" applyNumberFormat="1" applyFill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2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4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/>
    </xf>
    <xf numFmtId="3" fontId="0" fillId="0" borderId="21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2" fontId="0" fillId="0" borderId="6" xfId="0" applyNumberFormat="1" applyFill="1" applyBorder="1"/>
    <xf numFmtId="2" fontId="4" fillId="2" borderId="6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1" fontId="0" fillId="0" borderId="34" xfId="0" applyNumberFormat="1" applyFill="1" applyBorder="1" applyAlignment="1">
      <alignment horizontal="center"/>
    </xf>
    <xf numFmtId="1" fontId="0" fillId="0" borderId="35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34" xfId="0" applyNumberFormat="1" applyFont="1" applyFill="1" applyBorder="1" applyAlignment="1">
      <alignment horizontal="center"/>
    </xf>
    <xf numFmtId="1" fontId="4" fillId="2" borderId="36" xfId="0" applyNumberFormat="1" applyFont="1" applyFill="1" applyBorder="1"/>
    <xf numFmtId="2" fontId="0" fillId="0" borderId="10" xfId="0" applyNumberFormat="1" applyFill="1" applyBorder="1"/>
    <xf numFmtId="0" fontId="4" fillId="2" borderId="37" xfId="0" applyFont="1" applyFill="1" applyBorder="1" applyAlignment="1">
      <alignment horizontal="center" wrapText="1"/>
    </xf>
    <xf numFmtId="0" fontId="0" fillId="0" borderId="0" xfId="0" applyFont="1" applyFill="1"/>
    <xf numFmtId="10" fontId="6" fillId="3" borderId="17" xfId="2" applyNumberFormat="1" applyFont="1" applyFill="1" applyBorder="1" applyAlignment="1">
      <alignment horizontal="center"/>
    </xf>
    <xf numFmtId="0" fontId="3" fillId="0" borderId="32" xfId="1" applyFill="1" applyBorder="1" applyAlignment="1">
      <alignment vertical="center" wrapText="1"/>
    </xf>
    <xf numFmtId="0" fontId="0" fillId="0" borderId="32" xfId="0" applyFill="1" applyBorder="1"/>
    <xf numFmtId="2" fontId="0" fillId="0" borderId="32" xfId="0" applyNumberFormat="1" applyFill="1" applyBorder="1"/>
    <xf numFmtId="1" fontId="0" fillId="0" borderId="32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/>
    <xf numFmtId="0" fontId="4" fillId="2" borderId="38" xfId="0" applyFont="1" applyFill="1" applyBorder="1"/>
    <xf numFmtId="2" fontId="4" fillId="2" borderId="3" xfId="0" applyNumberFormat="1" applyFont="1" applyFill="1" applyBorder="1"/>
    <xf numFmtId="1" fontId="4" fillId="2" borderId="3" xfId="0" applyNumberFormat="1" applyFont="1" applyFill="1" applyBorder="1"/>
    <xf numFmtId="1" fontId="0" fillId="0" borderId="1" xfId="0" applyNumberFormat="1" applyFont="1" applyFill="1" applyBorder="1" applyAlignment="1">
      <alignment horizontal="center"/>
    </xf>
    <xf numFmtId="1" fontId="4" fillId="2" borderId="33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12" xfId="0" applyFill="1" applyBorder="1" applyAlignment="1">
      <alignment horizontal="left" vertical="center"/>
    </xf>
    <xf numFmtId="0" fontId="0" fillId="8" borderId="24" xfId="0" applyFill="1" applyBorder="1" applyAlignment="1">
      <alignment horizontal="left" vertical="center"/>
    </xf>
    <xf numFmtId="0" fontId="0" fillId="6" borderId="25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center" wrapText="1"/>
    </xf>
    <xf numFmtId="0" fontId="0" fillId="7" borderId="24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/>
    </xf>
    <xf numFmtId="0" fontId="0" fillId="0" borderId="31" xfId="0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lections2012.wallonie.be/results/fr/com/results/results_graph_CGM64063.html" TargetMode="External"/><Relationship Id="rId21" Type="http://schemas.openxmlformats.org/officeDocument/2006/relationships/hyperlink" Target="http://elections2012.wallonie.be/results/fr/com/results/results_graph_CGM56005.html" TargetMode="External"/><Relationship Id="rId42" Type="http://schemas.openxmlformats.org/officeDocument/2006/relationships/hyperlink" Target="http://elections2012.wallonie.be/results/fr/com/results/results_graph_CGM63087.html" TargetMode="External"/><Relationship Id="rId63" Type="http://schemas.openxmlformats.org/officeDocument/2006/relationships/hyperlink" Target="http://elections2012.wallonie.be/results/fr/com/results/results_graph_CGM64021.html" TargetMode="External"/><Relationship Id="rId84" Type="http://schemas.openxmlformats.org/officeDocument/2006/relationships/hyperlink" Target="http://elections2012.wallonie.be/results/fr/com/results/results_graph_CGM64076.html" TargetMode="External"/><Relationship Id="rId138" Type="http://schemas.openxmlformats.org/officeDocument/2006/relationships/hyperlink" Target="http://elections2012.wallonie.be/results/fr/com/results/results_graph_CGM62099.html" TargetMode="External"/><Relationship Id="rId159" Type="http://schemas.openxmlformats.org/officeDocument/2006/relationships/hyperlink" Target="http://elections2012.wallonie.be/results/fr/com/results/results_graph_CGM61068.html" TargetMode="External"/><Relationship Id="rId170" Type="http://schemas.openxmlformats.org/officeDocument/2006/relationships/hyperlink" Target="http://elections2012.wallonie.be/results/fr/com/results/results_graph_CGM25110.html" TargetMode="External"/><Relationship Id="rId191" Type="http://schemas.openxmlformats.org/officeDocument/2006/relationships/hyperlink" Target="http://elections2012.wallonie.be/results/fr/com/results/results_graph_CGM83055.html" TargetMode="External"/><Relationship Id="rId205" Type="http://schemas.openxmlformats.org/officeDocument/2006/relationships/hyperlink" Target="http://elections2012.wallonie.be/results/fr/com/results/results_graph_CGM52075.html" TargetMode="External"/><Relationship Id="rId226" Type="http://schemas.openxmlformats.org/officeDocument/2006/relationships/hyperlink" Target="http://elections2012.wallonie.be/results/fr/com/results/results_graph_CGM53083.html" TargetMode="External"/><Relationship Id="rId247" Type="http://schemas.openxmlformats.org/officeDocument/2006/relationships/hyperlink" Target="http://elections2012.wallonie.be/results/fr/com/results/results_graph_CGM56029.html" TargetMode="External"/><Relationship Id="rId107" Type="http://schemas.openxmlformats.org/officeDocument/2006/relationships/hyperlink" Target="http://elections2012.wallonie.be/results/fr/com/results/results_graph_CGM63088.html" TargetMode="External"/><Relationship Id="rId11" Type="http://schemas.openxmlformats.org/officeDocument/2006/relationships/hyperlink" Target="http://elections2012.wallonie.be/results/fr/com/results/results_graph_CGM92006.html" TargetMode="External"/><Relationship Id="rId32" Type="http://schemas.openxmlformats.org/officeDocument/2006/relationships/hyperlink" Target="http://elections2012.wallonie.be/results/fr/com/results/results_graph_CGM62119.html" TargetMode="External"/><Relationship Id="rId53" Type="http://schemas.openxmlformats.org/officeDocument/2006/relationships/hyperlink" Target="http://elections2012.wallonie.be/results/fr/com/results/results_graph_CGM51014.html" TargetMode="External"/><Relationship Id="rId74" Type="http://schemas.openxmlformats.org/officeDocument/2006/relationships/hyperlink" Target="http://elections2012.wallonie.be/results/fr/com/results/results_graph_CGM51017.html" TargetMode="External"/><Relationship Id="rId128" Type="http://schemas.openxmlformats.org/officeDocument/2006/relationships/hyperlink" Target="http://elections2012.wallonie.be/results/fr/com/results/results_graph_CGM63067.html" TargetMode="External"/><Relationship Id="rId149" Type="http://schemas.openxmlformats.org/officeDocument/2006/relationships/hyperlink" Target="http://elections2012.wallonie.be/results/fr/com/results/results_graph_CGM85039.html" TargetMode="External"/><Relationship Id="rId5" Type="http://schemas.openxmlformats.org/officeDocument/2006/relationships/hyperlink" Target="http://elections2012.wallonie.be/results/fr/com/results/results_graph_CGM56001.html" TargetMode="External"/><Relationship Id="rId95" Type="http://schemas.openxmlformats.org/officeDocument/2006/relationships/hyperlink" Target="http://elections2012.wallonie.be/results/fr/com/results/results_graph_CGM63057.html" TargetMode="External"/><Relationship Id="rId160" Type="http://schemas.openxmlformats.org/officeDocument/2006/relationships/hyperlink" Target="http://elections2012.wallonie.be/results/fr/com/results/results_graph_CGM93090.html" TargetMode="External"/><Relationship Id="rId181" Type="http://schemas.openxmlformats.org/officeDocument/2006/relationships/hyperlink" Target="http://elections2012.wallonie.be/results/fr/com/results/results_graph_CGM53053.html" TargetMode="External"/><Relationship Id="rId216" Type="http://schemas.openxmlformats.org/officeDocument/2006/relationships/hyperlink" Target="http://elections2012.wallonie.be/results/fr/com/results/results_graph_CGM25048.html" TargetMode="External"/><Relationship Id="rId237" Type="http://schemas.openxmlformats.org/officeDocument/2006/relationships/hyperlink" Target="http://elections2012.wallonie.be/results/fr/com/results/results_graph_CGM85046.html" TargetMode="External"/><Relationship Id="rId258" Type="http://schemas.openxmlformats.org/officeDocument/2006/relationships/hyperlink" Target="http://elections2012.wallonie.be/results/fr/com/results/results_graph_CGM52021.html" TargetMode="External"/><Relationship Id="rId22" Type="http://schemas.openxmlformats.org/officeDocument/2006/relationships/hyperlink" Target="http://elections2012.wallonie.be/results/fr/com/results/results_graph_CGM91013.html" TargetMode="External"/><Relationship Id="rId43" Type="http://schemas.openxmlformats.org/officeDocument/2006/relationships/hyperlink" Target="http://elections2012.wallonie.be/results/fr/com/results/results_graph_CGM63013.html" TargetMode="External"/><Relationship Id="rId64" Type="http://schemas.openxmlformats.org/officeDocument/2006/relationships/hyperlink" Target="http://elections2012.wallonie.be/results/fr/com/results/results_graph_CGM62027.html" TargetMode="External"/><Relationship Id="rId118" Type="http://schemas.openxmlformats.org/officeDocument/2006/relationships/hyperlink" Target="http://elections2012.wallonie.be/results/fr/com/results/results_graph_CGM83044.html" TargetMode="External"/><Relationship Id="rId139" Type="http://schemas.openxmlformats.org/officeDocument/2006/relationships/hyperlink" Target="http://elections2012.wallonie.be/results/fr/com/results/results_graph_CGM63072.html" TargetMode="External"/><Relationship Id="rId85" Type="http://schemas.openxmlformats.org/officeDocument/2006/relationships/hyperlink" Target="http://elections2012.wallonie.be/results/fr/com/results/results_graph_CGM52018.html" TargetMode="External"/><Relationship Id="rId150" Type="http://schemas.openxmlformats.org/officeDocument/2006/relationships/hyperlink" Target="http://elections2012.wallonie.be/results/fr/com/results/results_graph_CGM57081.html" TargetMode="External"/><Relationship Id="rId171" Type="http://schemas.openxmlformats.org/officeDocument/2006/relationships/hyperlink" Target="http://elections2012.wallonie.be/results/fr/com/results/results_graph_CGM25112.html" TargetMode="External"/><Relationship Id="rId192" Type="http://schemas.openxmlformats.org/officeDocument/2006/relationships/hyperlink" Target="http://elections2012.wallonie.be/results/fr/com/results/results_graph_CGM52043.html" TargetMode="External"/><Relationship Id="rId206" Type="http://schemas.openxmlformats.org/officeDocument/2006/relationships/hyperlink" Target="http://elections2012.wallonie.be/results/fr/com/results/results_graph_CGM53046.html" TargetMode="External"/><Relationship Id="rId227" Type="http://schemas.openxmlformats.org/officeDocument/2006/relationships/hyperlink" Target="http://elections2012.wallonie.be/results/fr/com/results/results_graph_CGM63035.html" TargetMode="External"/><Relationship Id="rId248" Type="http://schemas.openxmlformats.org/officeDocument/2006/relationships/hyperlink" Target="http://elections2012.wallonie.be/results/fr/com/results/results_graph_CGM51065.html" TargetMode="External"/><Relationship Id="rId12" Type="http://schemas.openxmlformats.org/officeDocument/2006/relationships/hyperlink" Target="http://elections2012.wallonie.be/results/fr/com/results/results_graph_CGM51004.html" TargetMode="External"/><Relationship Id="rId33" Type="http://schemas.openxmlformats.org/officeDocument/2006/relationships/hyperlink" Target="http://elections2012.wallonie.be/results/fr/com/results/results_graph_CGM84010.html" TargetMode="External"/><Relationship Id="rId108" Type="http://schemas.openxmlformats.org/officeDocument/2006/relationships/hyperlink" Target="http://elections2012.wallonie.be/results/fr/com/results/results_graph_CGM52055.html" TargetMode="External"/><Relationship Id="rId129" Type="http://schemas.openxmlformats.org/officeDocument/2006/relationships/hyperlink" Target="http://elections2012.wallonie.be/results/fr/com/results/results_graph_CGM82038.html" TargetMode="External"/><Relationship Id="rId54" Type="http://schemas.openxmlformats.org/officeDocument/2006/relationships/hyperlink" Target="http://elections2012.wallonie.be/results/fr/com/results/results_graph_CGM52012.html" TargetMode="External"/><Relationship Id="rId75" Type="http://schemas.openxmlformats.org/officeDocument/2006/relationships/hyperlink" Target="http://elections2012.wallonie.be/results/fr/com/results/results_graph_CGM55010.html" TargetMode="External"/><Relationship Id="rId96" Type="http://schemas.openxmlformats.org/officeDocument/2006/relationships/hyperlink" Target="http://elections2012.wallonie.be/results/fr/com/results/results_graph_CGM91103.html" TargetMode="External"/><Relationship Id="rId140" Type="http://schemas.openxmlformats.org/officeDocument/2006/relationships/hyperlink" Target="http://elections2012.wallonie.be/results/fr/com/results/results_graph_CGM62100.html" TargetMode="External"/><Relationship Id="rId161" Type="http://schemas.openxmlformats.org/officeDocument/2006/relationships/hyperlink" Target="http://elections2012.wallonie.be/results/fr/com/results/results_graph_CGM85045.html" TargetMode="External"/><Relationship Id="rId182" Type="http://schemas.openxmlformats.org/officeDocument/2006/relationships/hyperlink" Target="http://elections2012.wallonie.be/results/fr/com/results/results_graph_CGM56051.html" TargetMode="External"/><Relationship Id="rId217" Type="http://schemas.openxmlformats.org/officeDocument/2006/relationships/hyperlink" Target="http://elections2012.wallonie.be/results/fr/com/results/results_graph_CGM92140.html" TargetMode="External"/><Relationship Id="rId1" Type="http://schemas.openxmlformats.org/officeDocument/2006/relationships/hyperlink" Target="http://elections2012.wallonie.be/results/fr/com/results/results_graph_CGM52074.html" TargetMode="External"/><Relationship Id="rId6" Type="http://schemas.openxmlformats.org/officeDocument/2006/relationships/hyperlink" Target="http://elections2012.wallonie.be/results/fr/com/results/results_graph_CGM91005.html" TargetMode="External"/><Relationship Id="rId212" Type="http://schemas.openxmlformats.org/officeDocument/2006/relationships/hyperlink" Target="http://elections2012.wallonie.be/results/fr/com/results/results_graph_CGM63040.html" TargetMode="External"/><Relationship Id="rId233" Type="http://schemas.openxmlformats.org/officeDocument/2006/relationships/hyperlink" Target="http://elections2012.wallonie.be/results/fr/com/results/results_graph_CGM64034.html" TargetMode="External"/><Relationship Id="rId238" Type="http://schemas.openxmlformats.org/officeDocument/2006/relationships/hyperlink" Target="http://elections2012.wallonie.be/results/fr/com/results/results_graph_CGM62118.html" TargetMode="External"/><Relationship Id="rId254" Type="http://schemas.openxmlformats.org/officeDocument/2006/relationships/hyperlink" Target="http://elections2012.wallonie.be/results/fr/com/results/results_graph_CGM85011.html" TargetMode="External"/><Relationship Id="rId259" Type="http://schemas.openxmlformats.org/officeDocument/2006/relationships/hyperlink" Target="http://elections2012.wallonie.be/results/fr/com/results/results_graph_CGM64025.html" TargetMode="External"/><Relationship Id="rId23" Type="http://schemas.openxmlformats.org/officeDocument/2006/relationships/hyperlink" Target="http://elections2012.wallonie.be/results/fr/com/results/results_graph_CGM25005.html" TargetMode="External"/><Relationship Id="rId28" Type="http://schemas.openxmlformats.org/officeDocument/2006/relationships/hyperlink" Target="http://elections2012.wallonie.be/results/fr/com/results/results_graph_CGM84009.html" TargetMode="External"/><Relationship Id="rId49" Type="http://schemas.openxmlformats.org/officeDocument/2006/relationships/hyperlink" Target="http://elections2012.wallonie.be/results/fr/com/results/results_graph_CGM62022.html" TargetMode="External"/><Relationship Id="rId114" Type="http://schemas.openxmlformats.org/officeDocument/2006/relationships/hyperlink" Target="http://elections2012.wallonie.be/results/fr/com/results/results_graph_CGM63061.html" TargetMode="External"/><Relationship Id="rId119" Type="http://schemas.openxmlformats.org/officeDocument/2006/relationships/hyperlink" Target="http://elections2012.wallonie.be/results/fr/com/results/results_graph_CGM25091.html" TargetMode="External"/><Relationship Id="rId44" Type="http://schemas.openxmlformats.org/officeDocument/2006/relationships/hyperlink" Target="http://elections2012.wallonie.be/results/fr/com/results/results_graph_CGM57018.html" TargetMode="External"/><Relationship Id="rId60" Type="http://schemas.openxmlformats.org/officeDocument/2006/relationships/hyperlink" Target="http://elections2012.wallonie.be/results/fr/com/results/results_graph_CGM52015.html" TargetMode="External"/><Relationship Id="rId65" Type="http://schemas.openxmlformats.org/officeDocument/2006/relationships/hyperlink" Target="http://elections2012.wallonie.be/results/fr/com/results/results_graph_CGM84016.html" TargetMode="External"/><Relationship Id="rId81" Type="http://schemas.openxmlformats.org/officeDocument/2006/relationships/hyperlink" Target="http://elections2012.wallonie.be/results/fr/com/results/results_graph_CGM56085.html" TargetMode="External"/><Relationship Id="rId86" Type="http://schemas.openxmlformats.org/officeDocument/2006/relationships/hyperlink" Target="http://elections2012.wallonie.be/results/fr/com/results/results_graph_CGM82009.html" TargetMode="External"/><Relationship Id="rId130" Type="http://schemas.openxmlformats.org/officeDocument/2006/relationships/hyperlink" Target="http://elections2012.wallonie.be/results/fr/com/results/results_graph_CGM92137.html" TargetMode="External"/><Relationship Id="rId135" Type="http://schemas.openxmlformats.org/officeDocument/2006/relationships/hyperlink" Target="http://elections2012.wallonie.be/results/fr/com/results/results_graph_CGM55040.html" TargetMode="External"/><Relationship Id="rId151" Type="http://schemas.openxmlformats.org/officeDocument/2006/relationships/hyperlink" Target="http://elections2012.wallonie.be/results/fr/com/results/results_graph_CGM63086.html" TargetMode="External"/><Relationship Id="rId156" Type="http://schemas.openxmlformats.org/officeDocument/2006/relationships/hyperlink" Target="http://elections2012.wallonie.be/results/fr/com/results/results_graph_CGM63079.html" TargetMode="External"/><Relationship Id="rId177" Type="http://schemas.openxmlformats.org/officeDocument/2006/relationships/hyperlink" Target="http://elections2012.wallonie.be/results/fr/com/results/results_graph_CGM56087.html" TargetMode="External"/><Relationship Id="rId198" Type="http://schemas.openxmlformats.org/officeDocument/2006/relationships/hyperlink" Target="http://elections2012.wallonie.be/results/fr/com/results/results_graph_CGM64047.html" TargetMode="External"/><Relationship Id="rId172" Type="http://schemas.openxmlformats.org/officeDocument/2006/relationships/hyperlink" Target="http://elections2012.wallonie.be/results/fr/com/results/results_graph_CGM63084.html" TargetMode="External"/><Relationship Id="rId193" Type="http://schemas.openxmlformats.org/officeDocument/2006/relationships/hyperlink" Target="http://elections2012.wallonie.be/results/fr/com/results/results_graph_CGM63049.html" TargetMode="External"/><Relationship Id="rId202" Type="http://schemas.openxmlformats.org/officeDocument/2006/relationships/hyperlink" Target="http://elections2012.wallonie.be/results/fr/com/results/results_graph_CGM84035.html" TargetMode="External"/><Relationship Id="rId207" Type="http://schemas.openxmlformats.org/officeDocument/2006/relationships/hyperlink" Target="http://elections2012.wallonie.be/results/fr/com/results/results_graph_CGM55035.html" TargetMode="External"/><Relationship Id="rId223" Type="http://schemas.openxmlformats.org/officeDocument/2006/relationships/hyperlink" Target="http://elections2012.wallonie.be/results/fr/com/results/results_graph_CGM91072.html" TargetMode="External"/><Relationship Id="rId228" Type="http://schemas.openxmlformats.org/officeDocument/2006/relationships/hyperlink" Target="http://elections2012.wallonie.be/results/fr/com/results/results_graph_CGM62051.html" TargetMode="External"/><Relationship Id="rId244" Type="http://schemas.openxmlformats.org/officeDocument/2006/relationships/hyperlink" Target="http://elections2012.wallonie.be/results/fr/com/results/results_graph_CGM92142.html" TargetMode="External"/><Relationship Id="rId249" Type="http://schemas.openxmlformats.org/officeDocument/2006/relationships/hyperlink" Target="http://elections2012.wallonie.be/results/fr/com/results/results_graph_CGM53028.html" TargetMode="External"/><Relationship Id="rId13" Type="http://schemas.openxmlformats.org/officeDocument/2006/relationships/hyperlink" Target="http://elections2012.wallonie.be/results/fr/com/results/results_graph_CGM81003.html" TargetMode="External"/><Relationship Id="rId18" Type="http://schemas.openxmlformats.org/officeDocument/2006/relationships/hyperlink" Target="http://elections2012.wallonie.be/results/fr/com/results/results_graph_CGM63004.html" TargetMode="External"/><Relationship Id="rId39" Type="http://schemas.openxmlformats.org/officeDocument/2006/relationships/hyperlink" Target="http://elections2012.wallonie.be/results/fr/com/results/results_graph_CGM57093.html" TargetMode="External"/><Relationship Id="rId109" Type="http://schemas.openxmlformats.org/officeDocument/2006/relationships/hyperlink" Target="http://elections2012.wallonie.be/results/fr/com/results/results_graph_CGM92101.html" TargetMode="External"/><Relationship Id="rId260" Type="http://schemas.openxmlformats.org/officeDocument/2006/relationships/hyperlink" Target="http://elections2012.wallonie.be/results/fr/com/results/results_graph_CGM61019.html" TargetMode="External"/><Relationship Id="rId34" Type="http://schemas.openxmlformats.org/officeDocument/2006/relationships/hyperlink" Target="http://elections2012.wallonie.be/results/fr/com/results/results_graph_CGM25014.html" TargetMode="External"/><Relationship Id="rId50" Type="http://schemas.openxmlformats.org/officeDocument/2006/relationships/hyperlink" Target="http://elections2012.wallonie.be/results/fr/com/results/results_graph_CGM25018.html" TargetMode="External"/><Relationship Id="rId55" Type="http://schemas.openxmlformats.org/officeDocument/2006/relationships/hyperlink" Target="http://elections2012.wallonie.be/results/fr/com/results/results_graph_CGM91030.html" TargetMode="External"/><Relationship Id="rId76" Type="http://schemas.openxmlformats.org/officeDocument/2006/relationships/hyperlink" Target="http://elections2012.wallonie.be/results/fr/com/results/results_graph_CGM61080.html" TargetMode="External"/><Relationship Id="rId97" Type="http://schemas.openxmlformats.org/officeDocument/2006/relationships/hyperlink" Target="http://elections2012.wallonie.be/results/fr/com/results/results_graph_CGM64056.html" TargetMode="External"/><Relationship Id="rId104" Type="http://schemas.openxmlformats.org/officeDocument/2006/relationships/hyperlink" Target="http://elections2012.wallonie.be/results/fr/com/results/results_graph_CGM63058.html" TargetMode="External"/><Relationship Id="rId120" Type="http://schemas.openxmlformats.org/officeDocument/2006/relationships/hyperlink" Target="http://elections2012.wallonie.be/results/fr/com/results/results_graph_CGM91114.html" TargetMode="External"/><Relationship Id="rId125" Type="http://schemas.openxmlformats.org/officeDocument/2006/relationships/hyperlink" Target="http://elections2012.wallonie.be/results/fr/com/results/results_graph_CGM84059.html" TargetMode="External"/><Relationship Id="rId141" Type="http://schemas.openxmlformats.org/officeDocument/2006/relationships/hyperlink" Target="http://elections2012.wallonie.be/results/fr/com/results/results_graph_CGM63073.html" TargetMode="External"/><Relationship Id="rId146" Type="http://schemas.openxmlformats.org/officeDocument/2006/relationships/hyperlink" Target="http://elections2012.wallonie.be/results/fr/com/results/results_graph_CGM63089.html" TargetMode="External"/><Relationship Id="rId167" Type="http://schemas.openxmlformats.org/officeDocument/2006/relationships/hyperlink" Target="http://elections2012.wallonie.be/results/fr/com/results/results_graph_CGM61072.html" TargetMode="External"/><Relationship Id="rId188" Type="http://schemas.openxmlformats.org/officeDocument/2006/relationships/hyperlink" Target="http://elections2012.wallonie.be/results/fr/com/results/results_graph_CGM81013.html" TargetMode="External"/><Relationship Id="rId7" Type="http://schemas.openxmlformats.org/officeDocument/2006/relationships/hyperlink" Target="http://elections2012.wallonie.be/results/fr/com/results/results_graph_CGM62003.html" TargetMode="External"/><Relationship Id="rId71" Type="http://schemas.openxmlformats.org/officeDocument/2006/relationships/hyperlink" Target="http://elections2012.wallonie.be/results/fr/com/results/results_graph_CGM83012.html" TargetMode="External"/><Relationship Id="rId92" Type="http://schemas.openxmlformats.org/officeDocument/2006/relationships/hyperlink" Target="http://elections2012.wallonie.be/results/fr/com/results/results_graph_CGM62121.html" TargetMode="External"/><Relationship Id="rId162" Type="http://schemas.openxmlformats.org/officeDocument/2006/relationships/hyperlink" Target="http://elections2012.wallonie.be/results/fr/com/results/results_graph_CGM62108.html" TargetMode="External"/><Relationship Id="rId183" Type="http://schemas.openxmlformats.org/officeDocument/2006/relationships/hyperlink" Target="http://elections2012.wallonie.be/results/fr/com/results/results_graph_CGM61041.html" TargetMode="External"/><Relationship Id="rId213" Type="http://schemas.openxmlformats.org/officeDocument/2006/relationships/hyperlink" Target="http://elections2012.wallonie.be/results/fr/com/results/results_graph_CGM92141.html" TargetMode="External"/><Relationship Id="rId218" Type="http://schemas.openxmlformats.org/officeDocument/2006/relationships/hyperlink" Target="http://elections2012.wallonie.be/results/fr/com/results/results_graph_CGM63038.html" TargetMode="External"/><Relationship Id="rId234" Type="http://schemas.openxmlformats.org/officeDocument/2006/relationships/hyperlink" Target="http://elections2012.wallonie.be/results/fr/com/results/results_graph_CGM91059.html" TargetMode="External"/><Relationship Id="rId239" Type="http://schemas.openxmlformats.org/officeDocument/2006/relationships/hyperlink" Target="http://elections2012.wallonie.be/results/fr/com/results/results_graph_CGM25037.html" TargetMode="External"/><Relationship Id="rId2" Type="http://schemas.openxmlformats.org/officeDocument/2006/relationships/hyperlink" Target="http://elections2012.wallonie.be/results/fr/com/results/results_graph_CGM61003.html" TargetMode="External"/><Relationship Id="rId29" Type="http://schemas.openxmlformats.org/officeDocument/2006/relationships/hyperlink" Target="http://elections2012.wallonie.be/results/fr/com/results/results_graph_CGM62015.html" TargetMode="External"/><Relationship Id="rId250" Type="http://schemas.openxmlformats.org/officeDocument/2006/relationships/hyperlink" Target="http://elections2012.wallonie.be/results/fr/com/results/results_graph_CGM92048.html" TargetMode="External"/><Relationship Id="rId255" Type="http://schemas.openxmlformats.org/officeDocument/2006/relationships/hyperlink" Target="http://elections2012.wallonie.be/results/fr/com/results/results_graph_CGM93022.html" TargetMode="External"/><Relationship Id="rId24" Type="http://schemas.openxmlformats.org/officeDocument/2006/relationships/hyperlink" Target="http://elections2012.wallonie.be/results/fr/com/results/results_graph_CGM51008.html" TargetMode="External"/><Relationship Id="rId40" Type="http://schemas.openxmlformats.org/officeDocument/2006/relationships/hyperlink" Target="http://elections2012.wallonie.be/results/fr/com/results/results_graph_CGM63012.html" TargetMode="External"/><Relationship Id="rId45" Type="http://schemas.openxmlformats.org/officeDocument/2006/relationships/hyperlink" Target="http://elections2012.wallonie.be/results/fr/com/results/results_graph_CGM93010.html" TargetMode="External"/><Relationship Id="rId66" Type="http://schemas.openxmlformats.org/officeDocument/2006/relationships/hyperlink" Target="http://elections2012.wallonie.be/results/fr/com/results/results_graph_CGM91034.html" TargetMode="External"/><Relationship Id="rId87" Type="http://schemas.openxmlformats.org/officeDocument/2006/relationships/hyperlink" Target="http://elections2012.wallonie.be/results/fr/com/results/results_graph_CGM92138.html" TargetMode="External"/><Relationship Id="rId110" Type="http://schemas.openxmlformats.org/officeDocument/2006/relationships/hyperlink" Target="http://elections2012.wallonie.be/results/fr/com/results/results_graph_CGM57064.html" TargetMode="External"/><Relationship Id="rId115" Type="http://schemas.openxmlformats.org/officeDocument/2006/relationships/hyperlink" Target="http://elections2012.wallonie.be/results/fr/com/results/results_graph_CGM25122.html" TargetMode="External"/><Relationship Id="rId131" Type="http://schemas.openxmlformats.org/officeDocument/2006/relationships/hyperlink" Target="http://elections2012.wallonie.be/results/fr/com/results/results_graph_CGM52063.html" TargetMode="External"/><Relationship Id="rId136" Type="http://schemas.openxmlformats.org/officeDocument/2006/relationships/hyperlink" Target="http://elections2012.wallonie.be/results/fr/com/results/results_graph_CGM92114.html" TargetMode="External"/><Relationship Id="rId157" Type="http://schemas.openxmlformats.org/officeDocument/2006/relationships/hyperlink" Target="http://elections2012.wallonie.be/results/fr/com/results/results_graph_CGM82032.html" TargetMode="External"/><Relationship Id="rId178" Type="http://schemas.openxmlformats.org/officeDocument/2006/relationships/hyperlink" Target="http://elections2012.wallonie.be/results/fr/com/results/results_graph_CGM52048.html" TargetMode="External"/><Relationship Id="rId61" Type="http://schemas.openxmlformats.org/officeDocument/2006/relationships/hyperlink" Target="http://elections2012.wallonie.be/results/fr/com/results/results_graph_CGM25023.html" TargetMode="External"/><Relationship Id="rId82" Type="http://schemas.openxmlformats.org/officeDocument/2006/relationships/hyperlink" Target="http://elections2012.wallonie.be/results/fr/com/results/results_graph_CGM85009.html" TargetMode="External"/><Relationship Id="rId152" Type="http://schemas.openxmlformats.org/officeDocument/2006/relationships/hyperlink" Target="http://elections2012.wallonie.be/results/fr/com/results/results_graph_CGM62122.html" TargetMode="External"/><Relationship Id="rId173" Type="http://schemas.openxmlformats.org/officeDocument/2006/relationships/hyperlink" Target="http://elections2012.wallonie.be/results/fr/com/results/results_graph_CGM84075.html" TargetMode="External"/><Relationship Id="rId194" Type="http://schemas.openxmlformats.org/officeDocument/2006/relationships/hyperlink" Target="http://elections2012.wallonie.be/results/fr/com/results/results_graph_CGM84033.html" TargetMode="External"/><Relationship Id="rId199" Type="http://schemas.openxmlformats.org/officeDocument/2006/relationships/hyperlink" Target="http://elections2012.wallonie.be/results/fr/com/results/results_graph_CGM63046.html" TargetMode="External"/><Relationship Id="rId203" Type="http://schemas.openxmlformats.org/officeDocument/2006/relationships/hyperlink" Target="http://elections2012.wallonie.be/results/fr/com/results/results_graph_CGM57094.html" TargetMode="External"/><Relationship Id="rId208" Type="http://schemas.openxmlformats.org/officeDocument/2006/relationships/hyperlink" Target="http://elections2012.wallonie.be/results/fr/com/results/results_graph_CGM25119.html" TargetMode="External"/><Relationship Id="rId229" Type="http://schemas.openxmlformats.org/officeDocument/2006/relationships/hyperlink" Target="http://elections2012.wallonie.be/results/fr/com/results/results_graph_CGM84029.html" TargetMode="External"/><Relationship Id="rId19" Type="http://schemas.openxmlformats.org/officeDocument/2006/relationships/hyperlink" Target="http://elections2012.wallonie.be/results/fr/com/results/results_graph_CGM62011.html" TargetMode="External"/><Relationship Id="rId224" Type="http://schemas.openxmlformats.org/officeDocument/2006/relationships/hyperlink" Target="http://elections2012.wallonie.be/results/fr/com/results/results_graph_CGM82014.html" TargetMode="External"/><Relationship Id="rId240" Type="http://schemas.openxmlformats.org/officeDocument/2006/relationships/hyperlink" Target="http://elections2012.wallonie.be/results/fr/com/results/results_graph_CGM82037.html" TargetMode="External"/><Relationship Id="rId245" Type="http://schemas.openxmlformats.org/officeDocument/2006/relationships/hyperlink" Target="http://elections2012.wallonie.be/results/fr/com/results/results_graph_CGM64029.html" TargetMode="External"/><Relationship Id="rId261" Type="http://schemas.openxmlformats.org/officeDocument/2006/relationships/hyperlink" Target="http://elections2012.wallonie.be/results/fr/com/results/results_graph_CGM53014.html" TargetMode="External"/><Relationship Id="rId14" Type="http://schemas.openxmlformats.org/officeDocument/2006/relationships/hyperlink" Target="http://elections2012.wallonie.be/results/fr/com/results/results_graph_CGM81004.html" TargetMode="External"/><Relationship Id="rId30" Type="http://schemas.openxmlformats.org/officeDocument/2006/relationships/hyperlink" Target="http://elections2012.wallonie.be/results/fr/com/results/results_graph_CGM56011.html" TargetMode="External"/><Relationship Id="rId35" Type="http://schemas.openxmlformats.org/officeDocument/2006/relationships/hyperlink" Target="http://elections2012.wallonie.be/results/fr/com/results/results_graph_CGM25015.html" TargetMode="External"/><Relationship Id="rId56" Type="http://schemas.openxmlformats.org/officeDocument/2006/relationships/hyperlink" Target="http://elections2012.wallonie.be/results/fr/com/results/results_graph_CGM61012.html" TargetMode="External"/><Relationship Id="rId77" Type="http://schemas.openxmlformats.org/officeDocument/2006/relationships/hyperlink" Target="http://elections2012.wallonie.be/results/fr/com/results/results_graph_CGM83013.html" TargetMode="External"/><Relationship Id="rId100" Type="http://schemas.openxmlformats.org/officeDocument/2006/relationships/hyperlink" Target="http://elections2012.wallonie.be/results/fr/com/results/results_graph_CGM61048.html" TargetMode="External"/><Relationship Id="rId105" Type="http://schemas.openxmlformats.org/officeDocument/2006/relationships/hyperlink" Target="http://elections2012.wallonie.be/results/fr/com/results/results_graph_CGM25084.html" TargetMode="External"/><Relationship Id="rId126" Type="http://schemas.openxmlformats.org/officeDocument/2006/relationships/hyperlink" Target="http://elections2012.wallonie.be/results/fr/com/results/results_graph_CGM85034.html" TargetMode="External"/><Relationship Id="rId147" Type="http://schemas.openxmlformats.org/officeDocument/2006/relationships/hyperlink" Target="http://elections2012.wallonie.be/results/fr/com/results/results_graph_CGM56078.html" TargetMode="External"/><Relationship Id="rId168" Type="http://schemas.openxmlformats.org/officeDocument/2006/relationships/hyperlink" Target="http://elections2012.wallonie.be/results/fr/com/results/results_graph_CGM64074.html" TargetMode="External"/><Relationship Id="rId8" Type="http://schemas.openxmlformats.org/officeDocument/2006/relationships/hyperlink" Target="http://elections2012.wallonie.be/results/fr/com/results/results_graph_CGM61079.html" TargetMode="External"/><Relationship Id="rId51" Type="http://schemas.openxmlformats.org/officeDocument/2006/relationships/hyperlink" Target="http://elections2012.wallonie.be/results/fr/com/results/results_graph_CGM56016.html" TargetMode="External"/><Relationship Id="rId72" Type="http://schemas.openxmlformats.org/officeDocument/2006/relationships/hyperlink" Target="http://elections2012.wallonie.be/results/fr/com/results/results_graph_CGM55050.html" TargetMode="External"/><Relationship Id="rId93" Type="http://schemas.openxmlformats.org/officeDocument/2006/relationships/hyperlink" Target="http://elections2012.wallonie.be/results/fr/com/results/results_graph_CGM25072.html" TargetMode="External"/><Relationship Id="rId98" Type="http://schemas.openxmlformats.org/officeDocument/2006/relationships/hyperlink" Target="http://elections2012.wallonie.be/results/fr/com/results/results_graph_CGM25120.html" TargetMode="External"/><Relationship Id="rId121" Type="http://schemas.openxmlformats.org/officeDocument/2006/relationships/hyperlink" Target="http://elections2012.wallonie.be/results/fr/com/results/results_graph_CGM85047.html" TargetMode="External"/><Relationship Id="rId142" Type="http://schemas.openxmlformats.org/officeDocument/2006/relationships/hyperlink" Target="http://elections2012.wallonie.be/results/fr/com/results/results_graph_CGM63075.html" TargetMode="External"/><Relationship Id="rId163" Type="http://schemas.openxmlformats.org/officeDocument/2006/relationships/hyperlink" Target="http://elections2012.wallonie.be/results/fr/com/results/results_graph_CGM91143.html" TargetMode="External"/><Relationship Id="rId184" Type="http://schemas.openxmlformats.org/officeDocument/2006/relationships/hyperlink" Target="http://elections2012.wallonie.be/results/fr/com/results/results_graph_CGM92087.html" TargetMode="External"/><Relationship Id="rId189" Type="http://schemas.openxmlformats.org/officeDocument/2006/relationships/hyperlink" Target="http://elections2012.wallonie.be/results/fr/com/results/results_graph_CGM61039.html" TargetMode="External"/><Relationship Id="rId219" Type="http://schemas.openxmlformats.org/officeDocument/2006/relationships/hyperlink" Target="http://elections2012.wallonie.be/results/fr/com/results/results_graph_CGM25044.html" TargetMode="External"/><Relationship Id="rId3" Type="http://schemas.openxmlformats.org/officeDocument/2006/relationships/hyperlink" Target="http://elections2012.wallonie.be/results/fr/com/results/results_graph_CGM63001.html" TargetMode="External"/><Relationship Id="rId214" Type="http://schemas.openxmlformats.org/officeDocument/2006/relationships/hyperlink" Target="http://elections2012.wallonie.be/results/fr/com/results/results_graph_CGM53044.html" TargetMode="External"/><Relationship Id="rId230" Type="http://schemas.openxmlformats.org/officeDocument/2006/relationships/hyperlink" Target="http://elections2012.wallonie.be/results/fr/com/results/results_graph_CGM53039.html" TargetMode="External"/><Relationship Id="rId235" Type="http://schemas.openxmlformats.org/officeDocument/2006/relationships/hyperlink" Target="http://elections2012.wallonie.be/results/fr/com/results/results_graph_CGM61024.html" TargetMode="External"/><Relationship Id="rId251" Type="http://schemas.openxmlformats.org/officeDocument/2006/relationships/hyperlink" Target="http://elections2012.wallonie.be/results/fr/com/results/results_graph_CGM52022.html" TargetMode="External"/><Relationship Id="rId256" Type="http://schemas.openxmlformats.org/officeDocument/2006/relationships/hyperlink" Target="http://elections2012.wallonie.be/results/fr/com/results/results_graph_CGM92045.html" TargetMode="External"/><Relationship Id="rId25" Type="http://schemas.openxmlformats.org/officeDocument/2006/relationships/hyperlink" Target="http://elections2012.wallonie.be/results/fr/com/results/results_graph_CGM64008.html" TargetMode="External"/><Relationship Id="rId46" Type="http://schemas.openxmlformats.org/officeDocument/2006/relationships/hyperlink" Target="http://elections2012.wallonie.be/results/fr/com/results/results_graph_CGM52010.html" TargetMode="External"/><Relationship Id="rId67" Type="http://schemas.openxmlformats.org/officeDocument/2006/relationships/hyperlink" Target="http://elections2012.wallonie.be/results/fr/com/results/results_graph_CGM63020.html" TargetMode="External"/><Relationship Id="rId116" Type="http://schemas.openxmlformats.org/officeDocument/2006/relationships/hyperlink" Target="http://elections2012.wallonie.be/results/fr/com/results/results_graph_CGM25123.html" TargetMode="External"/><Relationship Id="rId137" Type="http://schemas.openxmlformats.org/officeDocument/2006/relationships/hyperlink" Target="http://elections2012.wallonie.be/results/fr/com/results/results_graph_CGM91120.html" TargetMode="External"/><Relationship Id="rId158" Type="http://schemas.openxmlformats.org/officeDocument/2006/relationships/hyperlink" Target="http://elections2012.wallonie.be/results/fr/com/results/results_graph_CGM25107.html" TargetMode="External"/><Relationship Id="rId20" Type="http://schemas.openxmlformats.org/officeDocument/2006/relationships/hyperlink" Target="http://elections2012.wallonie.be/results/fr/com/results/results_graph_CGM82003.html" TargetMode="External"/><Relationship Id="rId41" Type="http://schemas.openxmlformats.org/officeDocument/2006/relationships/hyperlink" Target="http://elections2012.wallonie.be/results/fr/com/results/results_graph_CGM61010.html" TargetMode="External"/><Relationship Id="rId62" Type="http://schemas.openxmlformats.org/officeDocument/2006/relationships/hyperlink" Target="http://elections2012.wallonie.be/results/fr/com/results/results_graph_CGM93014.html" TargetMode="External"/><Relationship Id="rId83" Type="http://schemas.openxmlformats.org/officeDocument/2006/relationships/hyperlink" Target="http://elections2012.wallonie.be/results/fr/com/results/results_graph_CGM63023.html" TargetMode="External"/><Relationship Id="rId88" Type="http://schemas.openxmlformats.org/officeDocument/2006/relationships/hyperlink" Target="http://elections2012.wallonie.be/results/fr/com/results/results_graph_CGM92094.html" TargetMode="External"/><Relationship Id="rId111" Type="http://schemas.openxmlformats.org/officeDocument/2006/relationships/hyperlink" Target="http://elections2012.wallonie.be/results/fr/com/results/results_graph_CGM53065.html" TargetMode="External"/><Relationship Id="rId132" Type="http://schemas.openxmlformats.org/officeDocument/2006/relationships/hyperlink" Target="http://elections2012.wallonie.be/results/fr/com/results/results_graph_CGM62096.html" TargetMode="External"/><Relationship Id="rId153" Type="http://schemas.openxmlformats.org/officeDocument/2006/relationships/hyperlink" Target="http://elections2012.wallonie.be/results/fr/com/results/results_graph_CGM25105.html" TargetMode="External"/><Relationship Id="rId174" Type="http://schemas.openxmlformats.org/officeDocument/2006/relationships/hyperlink" Target="http://elections2012.wallonie.be/results/fr/com/results/results_graph_CGM91141.html" TargetMode="External"/><Relationship Id="rId179" Type="http://schemas.openxmlformats.org/officeDocument/2006/relationships/hyperlink" Target="http://elections2012.wallonie.be/results/fr/com/results/results_graph_CGM25068.html" TargetMode="External"/><Relationship Id="rId195" Type="http://schemas.openxmlformats.org/officeDocument/2006/relationships/hyperlink" Target="http://elections2012.wallonie.be/results/fr/com/results/results_graph_CGM63048.html" TargetMode="External"/><Relationship Id="rId209" Type="http://schemas.openxmlformats.org/officeDocument/2006/relationships/hyperlink" Target="http://elections2012.wallonie.be/results/fr/com/results/results_graph_CGM83031.html" TargetMode="External"/><Relationship Id="rId190" Type="http://schemas.openxmlformats.org/officeDocument/2006/relationships/hyperlink" Target="http://elections2012.wallonie.be/results/fr/com/results/results_graph_CGM83034.html" TargetMode="External"/><Relationship Id="rId204" Type="http://schemas.openxmlformats.org/officeDocument/2006/relationships/hyperlink" Target="http://elections2012.wallonie.be/results/fr/com/results/results_graph_CGM55023.html" TargetMode="External"/><Relationship Id="rId220" Type="http://schemas.openxmlformats.org/officeDocument/2006/relationships/hyperlink" Target="http://elections2012.wallonie.be/results/fr/com/results/results_graph_CGM61028.html" TargetMode="External"/><Relationship Id="rId225" Type="http://schemas.openxmlformats.org/officeDocument/2006/relationships/hyperlink" Target="http://elections2012.wallonie.be/results/fr/com/results/results_graph_CGM83028.html" TargetMode="External"/><Relationship Id="rId241" Type="http://schemas.openxmlformats.org/officeDocument/2006/relationships/hyperlink" Target="http://elections2012.wallonie.be/results/fr/com/results/results_graph_CGM92054.html" TargetMode="External"/><Relationship Id="rId246" Type="http://schemas.openxmlformats.org/officeDocument/2006/relationships/hyperlink" Target="http://elections2012.wallonie.be/results/fr/com/results/results_graph_CGM91054.html" TargetMode="External"/><Relationship Id="rId15" Type="http://schemas.openxmlformats.org/officeDocument/2006/relationships/hyperlink" Target="http://elections2012.wallonie.be/results/fr/com/results/results_graph_CGM63003.html" TargetMode="External"/><Relationship Id="rId36" Type="http://schemas.openxmlformats.org/officeDocument/2006/relationships/hyperlink" Target="http://elections2012.wallonie.be/results/fr/com/results/results_graph_CGM55004.html" TargetMode="External"/><Relationship Id="rId57" Type="http://schemas.openxmlformats.org/officeDocument/2006/relationships/hyperlink" Target="http://elections2012.wallonie.be/results/fr/com/results/results_graph_CGM53082.html" TargetMode="External"/><Relationship Id="rId106" Type="http://schemas.openxmlformats.org/officeDocument/2006/relationships/hyperlink" Target="http://elections2012.wallonie.be/results/fr/com/results/results_graph_CGM93056.html" TargetMode="External"/><Relationship Id="rId127" Type="http://schemas.openxmlformats.org/officeDocument/2006/relationships/hyperlink" Target="http://elections2012.wallonie.be/results/fr/com/results/results_graph_CGM62093.html" TargetMode="External"/><Relationship Id="rId262" Type="http://schemas.openxmlformats.org/officeDocument/2006/relationships/hyperlink" Target="http://elections2012.wallonie.be/results/fr/com/results/results_graph_CGM25043.html" TargetMode="External"/><Relationship Id="rId10" Type="http://schemas.openxmlformats.org/officeDocument/2006/relationships/hyperlink" Target="http://elections2012.wallonie.be/results/fr/com/results/results_graph_CGM81001.html" TargetMode="External"/><Relationship Id="rId31" Type="http://schemas.openxmlformats.org/officeDocument/2006/relationships/hyperlink" Target="http://elections2012.wallonie.be/results/fr/com/results/results_graph_CGM91015.html" TargetMode="External"/><Relationship Id="rId52" Type="http://schemas.openxmlformats.org/officeDocument/2006/relationships/hyperlink" Target="http://elections2012.wallonie.be/results/fr/com/results/results_graph_CGM85007.html" TargetMode="External"/><Relationship Id="rId73" Type="http://schemas.openxmlformats.org/officeDocument/2006/relationships/hyperlink" Target="http://elections2012.wallonie.be/results/fr/com/results/results_graph_CGM92035.html" TargetMode="External"/><Relationship Id="rId78" Type="http://schemas.openxmlformats.org/officeDocument/2006/relationships/hyperlink" Target="http://elections2012.wallonie.be/results/fr/com/results/results_graph_CGM56022.html" TargetMode="External"/><Relationship Id="rId94" Type="http://schemas.openxmlformats.org/officeDocument/2006/relationships/hyperlink" Target="http://elections2012.wallonie.be/results/fr/com/results/results_graph_CGM92097.html" TargetMode="External"/><Relationship Id="rId99" Type="http://schemas.openxmlformats.org/officeDocument/2006/relationships/hyperlink" Target="http://elections2012.wallonie.be/results/fr/com/results/results_graph_CGM25121.html" TargetMode="External"/><Relationship Id="rId101" Type="http://schemas.openxmlformats.org/officeDocument/2006/relationships/hyperlink" Target="http://elections2012.wallonie.be/results/fr/com/results/results_graph_CGM62079.html" TargetMode="External"/><Relationship Id="rId122" Type="http://schemas.openxmlformats.org/officeDocument/2006/relationships/hyperlink" Target="http://elections2012.wallonie.be/results/fr/com/results/results_graph_CGM57072.html" TargetMode="External"/><Relationship Id="rId143" Type="http://schemas.openxmlformats.org/officeDocument/2006/relationships/hyperlink" Target="http://elections2012.wallonie.be/results/fr/com/results/results_graph_CGM84068.html" TargetMode="External"/><Relationship Id="rId148" Type="http://schemas.openxmlformats.org/officeDocument/2006/relationships/hyperlink" Target="http://elections2012.wallonie.be/results/fr/com/results/results_graph_CGM61081.html" TargetMode="External"/><Relationship Id="rId164" Type="http://schemas.openxmlformats.org/officeDocument/2006/relationships/hyperlink" Target="http://elections2012.wallonie.be/results/fr/com/results/results_graph_CGM63080.html" TargetMode="External"/><Relationship Id="rId169" Type="http://schemas.openxmlformats.org/officeDocument/2006/relationships/hyperlink" Target="http://elections2012.wallonie.be/results/fr/com/results/results_graph_CGM64075.html" TargetMode="External"/><Relationship Id="rId185" Type="http://schemas.openxmlformats.org/officeDocument/2006/relationships/hyperlink" Target="http://elections2012.wallonie.be/results/fr/com/results/results_graph_CGM81015.html" TargetMode="External"/><Relationship Id="rId4" Type="http://schemas.openxmlformats.org/officeDocument/2006/relationships/hyperlink" Target="http://elections2012.wallonie.be/results/fr/com/results/results_graph_CGM92003.html" TargetMode="External"/><Relationship Id="rId9" Type="http://schemas.openxmlformats.org/officeDocument/2006/relationships/hyperlink" Target="http://elections2012.wallonie.be/results/fr/com/results/results_graph_CGM57003.html" TargetMode="External"/><Relationship Id="rId180" Type="http://schemas.openxmlformats.org/officeDocument/2006/relationships/hyperlink" Target="http://elections2012.wallonie.be/results/fr/com/results/results_graph_CGM57095.html" TargetMode="External"/><Relationship Id="rId210" Type="http://schemas.openxmlformats.org/officeDocument/2006/relationships/hyperlink" Target="http://elections2012.wallonie.be/results/fr/com/results/results_graph_CGM55022.html" TargetMode="External"/><Relationship Id="rId215" Type="http://schemas.openxmlformats.org/officeDocument/2006/relationships/hyperlink" Target="http://elections2012.wallonie.be/results/fr/com/results/results_graph_CGM62060.html" TargetMode="External"/><Relationship Id="rId236" Type="http://schemas.openxmlformats.org/officeDocument/2006/relationships/hyperlink" Target="http://elections2012.wallonie.be/results/fr/com/results/results_graph_CGM56086.html" TargetMode="External"/><Relationship Id="rId257" Type="http://schemas.openxmlformats.org/officeDocument/2006/relationships/hyperlink" Target="http://elections2012.wallonie.be/results/fr/com/results/results_graph_CGM51019.html" TargetMode="External"/><Relationship Id="rId26" Type="http://schemas.openxmlformats.org/officeDocument/2006/relationships/hyperlink" Target="http://elections2012.wallonie.be/results/fr/com/results/results_graph_CGM51009.html" TargetMode="External"/><Relationship Id="rId231" Type="http://schemas.openxmlformats.org/officeDocument/2006/relationships/hyperlink" Target="http://elections2012.wallonie.be/results/fr/com/results/results_graph_CGM91064.html" TargetMode="External"/><Relationship Id="rId252" Type="http://schemas.openxmlformats.org/officeDocument/2006/relationships/hyperlink" Target="http://elections2012.wallonie.be/results/fr/com/results/results_graph_CGM62038.html" TargetMode="External"/><Relationship Id="rId47" Type="http://schemas.openxmlformats.org/officeDocument/2006/relationships/hyperlink" Target="http://elections2012.wallonie.be/results/fr/com/results/results_graph_CGM52011.html" TargetMode="External"/><Relationship Id="rId68" Type="http://schemas.openxmlformats.org/officeDocument/2006/relationships/hyperlink" Target="http://elections2012.wallonie.be/results/fr/com/results/results_graph_CGM93018.html" TargetMode="External"/><Relationship Id="rId89" Type="http://schemas.openxmlformats.org/officeDocument/2006/relationships/hyperlink" Target="http://elections2012.wallonie.be/results/fr/com/results/results_graph_CGM61043.html" TargetMode="External"/><Relationship Id="rId112" Type="http://schemas.openxmlformats.org/officeDocument/2006/relationships/hyperlink" Target="http://elections2012.wallonie.be/results/fr/com/results/results_graph_CGM53068.html" TargetMode="External"/><Relationship Id="rId133" Type="http://schemas.openxmlformats.org/officeDocument/2006/relationships/hyperlink" Target="http://elections2012.wallonie.be/results/fr/com/results/results_graph_CGM55039.html" TargetMode="External"/><Relationship Id="rId154" Type="http://schemas.openxmlformats.org/officeDocument/2006/relationships/hyperlink" Target="http://elections2012.wallonie.be/results/fr/com/results/results_graph_CGM82036.html" TargetMode="External"/><Relationship Id="rId175" Type="http://schemas.openxmlformats.org/officeDocument/2006/relationships/hyperlink" Target="http://elections2012.wallonie.be/results/fr/com/results/results_graph_CGM85026.html" TargetMode="External"/><Relationship Id="rId196" Type="http://schemas.openxmlformats.org/officeDocument/2006/relationships/hyperlink" Target="http://elections2012.wallonie.be/results/fr/com/results/results_graph_CGM56044.html" TargetMode="External"/><Relationship Id="rId200" Type="http://schemas.openxmlformats.org/officeDocument/2006/relationships/hyperlink" Target="http://elections2012.wallonie.be/results/fr/com/results/results_graph_CGM63045.html" TargetMode="External"/><Relationship Id="rId16" Type="http://schemas.openxmlformats.org/officeDocument/2006/relationships/hyperlink" Target="http://elections2012.wallonie.be/results/fr/com/results/results_graph_CGM62006.html" TargetMode="External"/><Relationship Id="rId221" Type="http://schemas.openxmlformats.org/officeDocument/2006/relationships/hyperlink" Target="http://elections2012.wallonie.be/results/fr/com/results/results_graph_CGM25118.html" TargetMode="External"/><Relationship Id="rId242" Type="http://schemas.openxmlformats.org/officeDocument/2006/relationships/hyperlink" Target="http://elections2012.wallonie.be/results/fr/com/results/results_graph_CGM52025.html" TargetMode="External"/><Relationship Id="rId263" Type="http://schemas.openxmlformats.org/officeDocument/2006/relationships/printerSettings" Target="../printerSettings/printerSettings1.bin"/><Relationship Id="rId37" Type="http://schemas.openxmlformats.org/officeDocument/2006/relationships/hyperlink" Target="http://elections2012.wallonie.be/results/fr/com/results/results_graph_CGM64015.html" TargetMode="External"/><Relationship Id="rId58" Type="http://schemas.openxmlformats.org/officeDocument/2006/relationships/hyperlink" Target="http://elections2012.wallonie.be/results/fr/com/results/results_graph_CGM62026.html" TargetMode="External"/><Relationship Id="rId79" Type="http://schemas.openxmlformats.org/officeDocument/2006/relationships/hyperlink" Target="http://elections2012.wallonie.be/results/fr/com/results/results_graph_CGM62032.html" TargetMode="External"/><Relationship Id="rId102" Type="http://schemas.openxmlformats.org/officeDocument/2006/relationships/hyperlink" Target="http://elections2012.wallonie.be/results/fr/com/results/results_graph_CGM84050.html" TargetMode="External"/><Relationship Id="rId123" Type="http://schemas.openxmlformats.org/officeDocument/2006/relationships/hyperlink" Target="http://elections2012.wallonie.be/results/fr/com/results/results_graph_CGM64065.html" TargetMode="External"/><Relationship Id="rId144" Type="http://schemas.openxmlformats.org/officeDocument/2006/relationships/hyperlink" Target="http://elections2012.wallonie.be/results/fr/com/results/results_graph_CGM83049.html" TargetMode="External"/><Relationship Id="rId90" Type="http://schemas.openxmlformats.org/officeDocument/2006/relationships/hyperlink" Target="http://elections2012.wallonie.be/results/fr/com/results/results_graph_CGM83040.html" TargetMode="External"/><Relationship Id="rId165" Type="http://schemas.openxmlformats.org/officeDocument/2006/relationships/hyperlink" Target="http://elections2012.wallonie.be/results/fr/com/results/results_graph_CGM93088.html" TargetMode="External"/><Relationship Id="rId186" Type="http://schemas.openxmlformats.org/officeDocument/2006/relationships/hyperlink" Target="http://elections2012.wallonie.be/results/fr/com/results/results_graph_CGM56049.html" TargetMode="External"/><Relationship Id="rId211" Type="http://schemas.openxmlformats.org/officeDocument/2006/relationships/hyperlink" Target="http://elections2012.wallonie.be/results/fr/com/results/results_graph_CGM25050.html" TargetMode="External"/><Relationship Id="rId232" Type="http://schemas.openxmlformats.org/officeDocument/2006/relationships/hyperlink" Target="http://elections2012.wallonie.be/results/fr/com/results/results_graph_CGM91142.html" TargetMode="External"/><Relationship Id="rId253" Type="http://schemas.openxmlformats.org/officeDocument/2006/relationships/hyperlink" Target="http://elections2012.wallonie.be/results/fr/com/results/results_graph_CGM62120.html" TargetMode="External"/><Relationship Id="rId27" Type="http://schemas.openxmlformats.org/officeDocument/2006/relationships/hyperlink" Target="http://elections2012.wallonie.be/results/fr/com/results/results_graph_CGM82005.html" TargetMode="External"/><Relationship Id="rId48" Type="http://schemas.openxmlformats.org/officeDocument/2006/relationships/hyperlink" Target="http://elections2012.wallonie.be/results/fr/com/results/results_graph_CGM25117.html" TargetMode="External"/><Relationship Id="rId69" Type="http://schemas.openxmlformats.org/officeDocument/2006/relationships/hyperlink" Target="http://elections2012.wallonie.be/results/fr/com/results/results_graph_CGM64023.html" TargetMode="External"/><Relationship Id="rId113" Type="http://schemas.openxmlformats.org/officeDocument/2006/relationships/hyperlink" Target="http://elections2012.wallonie.be/results/fr/com/results/results_graph_CGM53084.html" TargetMode="External"/><Relationship Id="rId134" Type="http://schemas.openxmlformats.org/officeDocument/2006/relationships/hyperlink" Target="http://elections2012.wallonie.be/results/fr/com/results/results_graph_CGM56088.html" TargetMode="External"/><Relationship Id="rId80" Type="http://schemas.openxmlformats.org/officeDocument/2006/relationships/hyperlink" Target="http://elections2012.wallonie.be/results/fr/com/results/results_graph_CGM57027.html" TargetMode="External"/><Relationship Id="rId155" Type="http://schemas.openxmlformats.org/officeDocument/2006/relationships/hyperlink" Target="http://elections2012.wallonie.be/results/fr/com/results/results_graph_CGM61063.html" TargetMode="External"/><Relationship Id="rId176" Type="http://schemas.openxmlformats.org/officeDocument/2006/relationships/hyperlink" Target="http://elections2012.wallonie.be/results/fr/com/results/results_graph_CGM54007.html" TargetMode="External"/><Relationship Id="rId197" Type="http://schemas.openxmlformats.org/officeDocument/2006/relationships/hyperlink" Target="http://elections2012.wallonie.be/results/fr/com/results/results_graph_CGM62063.html" TargetMode="External"/><Relationship Id="rId201" Type="http://schemas.openxmlformats.org/officeDocument/2006/relationships/hyperlink" Target="http://elections2012.wallonie.be/results/fr/com/results/results_graph_CGM84077.html" TargetMode="External"/><Relationship Id="rId222" Type="http://schemas.openxmlformats.org/officeDocument/2006/relationships/hyperlink" Target="http://elections2012.wallonie.be/results/fr/com/results/results_graph_CGM61031.html" TargetMode="External"/><Relationship Id="rId243" Type="http://schemas.openxmlformats.org/officeDocument/2006/relationships/hyperlink" Target="http://elections2012.wallonie.be/results/fr/com/results/results_graph_CGM25031.html" TargetMode="External"/><Relationship Id="rId17" Type="http://schemas.openxmlformats.org/officeDocument/2006/relationships/hyperlink" Target="http://elections2012.wallonie.be/results/fr/com/results/results_graph_CGM62009.html" TargetMode="External"/><Relationship Id="rId38" Type="http://schemas.openxmlformats.org/officeDocument/2006/relationships/hyperlink" Target="http://elections2012.wallonie.be/results/fr/com/results/results_graph_CGM51012.html" TargetMode="External"/><Relationship Id="rId59" Type="http://schemas.openxmlformats.org/officeDocument/2006/relationships/hyperlink" Target="http://elections2012.wallonie.be/results/fr/com/results/results_graph_CGM54010.html" TargetMode="External"/><Relationship Id="rId103" Type="http://schemas.openxmlformats.org/officeDocument/2006/relationships/hyperlink" Target="http://elections2012.wallonie.be/results/fr/com/results/results_graph_CGM57062.html" TargetMode="External"/><Relationship Id="rId124" Type="http://schemas.openxmlformats.org/officeDocument/2006/relationships/hyperlink" Target="http://elections2012.wallonie.be/results/fr/com/results/results_graph_CGM53070.html" TargetMode="External"/><Relationship Id="rId70" Type="http://schemas.openxmlformats.org/officeDocument/2006/relationships/hyperlink" Target="http://elections2012.wallonie.be/results/fr/com/results/results_graph_CGM53020.html" TargetMode="External"/><Relationship Id="rId91" Type="http://schemas.openxmlformats.org/officeDocument/2006/relationships/hyperlink" Target="http://elections2012.wallonie.be/results/fr/com/results/results_graph_CGM84043.html" TargetMode="External"/><Relationship Id="rId145" Type="http://schemas.openxmlformats.org/officeDocument/2006/relationships/hyperlink" Target="http://elections2012.wallonie.be/results/fr/com/results/results_graph_CGM63076.html" TargetMode="External"/><Relationship Id="rId166" Type="http://schemas.openxmlformats.org/officeDocument/2006/relationships/hyperlink" Target="http://elections2012.wallonie.be/results/fr/com/results/results_graph_CGM25124.html" TargetMode="External"/><Relationship Id="rId187" Type="http://schemas.openxmlformats.org/officeDocument/2006/relationships/hyperlink" Target="http://elections2012.wallonie.be/results/fr/com/results/results_graph_CGM850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271"/>
  <sheetViews>
    <sheetView tabSelected="1" topLeftCell="A125" workbookViewId="0">
      <selection activeCell="L132" sqref="L132"/>
    </sheetView>
  </sheetViews>
  <sheetFormatPr defaultColWidth="11.42578125" defaultRowHeight="15" x14ac:dyDescent="0.25"/>
  <cols>
    <col min="1" max="1" width="2.28515625" style="2" customWidth="1"/>
    <col min="2" max="2" width="29.28515625" style="2" bestFit="1" customWidth="1"/>
    <col min="3" max="4" width="11.42578125" style="2"/>
    <col min="5" max="5" width="13.85546875" style="2" bestFit="1" customWidth="1"/>
    <col min="6" max="7" width="11.42578125" style="2"/>
    <col min="8" max="8" width="13.42578125" style="2" bestFit="1" customWidth="1"/>
    <col min="9" max="9" width="14.28515625" style="2" bestFit="1" customWidth="1"/>
    <col min="10" max="10" width="8.42578125" style="2" bestFit="1" customWidth="1"/>
    <col min="11" max="11" width="14.7109375" style="2" customWidth="1"/>
    <col min="12" max="12" width="14.7109375" style="18" customWidth="1"/>
    <col min="13" max="13" width="11.42578125" style="18"/>
    <col min="14" max="16384" width="11.42578125" style="2"/>
  </cols>
  <sheetData>
    <row r="1" spans="1:13" ht="7.5" customHeight="1" thickBot="1" x14ac:dyDescent="0.3"/>
    <row r="2" spans="1:13" ht="48" thickBot="1" x14ac:dyDescent="0.3">
      <c r="A2" s="1"/>
      <c r="B2" s="13" t="s">
        <v>262</v>
      </c>
      <c r="C2" s="14" t="s">
        <v>263</v>
      </c>
      <c r="D2" s="15" t="s">
        <v>264</v>
      </c>
      <c r="E2" s="16" t="s">
        <v>293</v>
      </c>
      <c r="F2" s="15" t="s">
        <v>265</v>
      </c>
      <c r="G2" s="15" t="s">
        <v>266</v>
      </c>
      <c r="H2" s="15" t="s">
        <v>267</v>
      </c>
      <c r="I2" s="74" t="s">
        <v>294</v>
      </c>
      <c r="J2" s="60" t="s">
        <v>291</v>
      </c>
      <c r="K2" s="60" t="s">
        <v>292</v>
      </c>
      <c r="L2" s="59" t="s">
        <v>295</v>
      </c>
      <c r="M2" s="17" t="s">
        <v>271</v>
      </c>
    </row>
    <row r="3" spans="1:13" x14ac:dyDescent="0.25">
      <c r="A3" s="3"/>
      <c r="B3" s="6" t="s">
        <v>0</v>
      </c>
      <c r="C3" s="7">
        <v>7857</v>
      </c>
      <c r="D3" s="7">
        <v>7128</v>
      </c>
      <c r="E3" s="7">
        <f t="shared" ref="E3:E66" si="0">C3-D3</f>
        <v>729</v>
      </c>
      <c r="F3" s="7">
        <v>502</v>
      </c>
      <c r="G3" s="7">
        <v>6626</v>
      </c>
      <c r="H3" s="7">
        <f t="shared" ref="H3:H66" si="1">C3-G3</f>
        <v>1231</v>
      </c>
      <c r="I3" s="73">
        <f t="shared" ref="I3:I66" si="2">(100/C3)*H3</f>
        <v>15.667557591956218</v>
      </c>
      <c r="J3" s="68">
        <v>21</v>
      </c>
      <c r="K3" s="68">
        <v>3</v>
      </c>
      <c r="L3" s="65">
        <v>4</v>
      </c>
      <c r="M3" s="19"/>
    </row>
    <row r="4" spans="1:13" x14ac:dyDescent="0.25">
      <c r="A4" s="3"/>
      <c r="B4" s="8" t="s">
        <v>1</v>
      </c>
      <c r="C4" s="5">
        <v>10506</v>
      </c>
      <c r="D4" s="5">
        <v>9338</v>
      </c>
      <c r="E4" s="5">
        <f t="shared" si="0"/>
        <v>1168</v>
      </c>
      <c r="F4" s="5">
        <v>479</v>
      </c>
      <c r="G4" s="5">
        <v>8859</v>
      </c>
      <c r="H4" s="5">
        <f t="shared" si="1"/>
        <v>1647</v>
      </c>
      <c r="I4" s="73">
        <f t="shared" si="2"/>
        <v>15.676756139348942</v>
      </c>
      <c r="J4" s="69">
        <v>23</v>
      </c>
      <c r="K4" s="69">
        <v>2</v>
      </c>
      <c r="L4" s="66">
        <v>3</v>
      </c>
      <c r="M4" s="20"/>
    </row>
    <row r="5" spans="1:13" x14ac:dyDescent="0.25">
      <c r="A5" s="3"/>
      <c r="B5" s="8" t="s">
        <v>2</v>
      </c>
      <c r="C5" s="5">
        <v>4126</v>
      </c>
      <c r="D5" s="5">
        <v>3620</v>
      </c>
      <c r="E5" s="5">
        <f t="shared" si="0"/>
        <v>506</v>
      </c>
      <c r="F5" s="5">
        <v>322</v>
      </c>
      <c r="G5" s="5">
        <v>3298</v>
      </c>
      <c r="H5" s="5">
        <f t="shared" si="1"/>
        <v>828</v>
      </c>
      <c r="I5" s="73">
        <f t="shared" si="2"/>
        <v>20.067862336403298</v>
      </c>
      <c r="J5" s="69">
        <v>17</v>
      </c>
      <c r="K5" s="69">
        <v>2</v>
      </c>
      <c r="L5" s="66">
        <v>3</v>
      </c>
      <c r="M5" s="20"/>
    </row>
    <row r="6" spans="1:13" x14ac:dyDescent="0.25">
      <c r="A6" s="3"/>
      <c r="B6" s="8" t="s">
        <v>3</v>
      </c>
      <c r="C6" s="5">
        <v>19136</v>
      </c>
      <c r="D6" s="5">
        <v>16629</v>
      </c>
      <c r="E6" s="5">
        <f t="shared" si="0"/>
        <v>2507</v>
      </c>
      <c r="F6" s="5">
        <v>1200</v>
      </c>
      <c r="G6" s="5">
        <v>15429</v>
      </c>
      <c r="H6" s="5">
        <f t="shared" si="1"/>
        <v>3707</v>
      </c>
      <c r="I6" s="73">
        <f t="shared" si="2"/>
        <v>19.371864548494983</v>
      </c>
      <c r="J6" s="69">
        <v>29</v>
      </c>
      <c r="K6" s="69">
        <v>5</v>
      </c>
      <c r="L6" s="66">
        <v>6</v>
      </c>
      <c r="M6" s="20"/>
    </row>
    <row r="7" spans="1:13" x14ac:dyDescent="0.25">
      <c r="A7" s="3"/>
      <c r="B7" s="8" t="s">
        <v>4</v>
      </c>
      <c r="C7" s="5">
        <v>8880</v>
      </c>
      <c r="D7" s="5">
        <v>7706</v>
      </c>
      <c r="E7" s="5">
        <f t="shared" si="0"/>
        <v>1174</v>
      </c>
      <c r="F7" s="5">
        <v>685</v>
      </c>
      <c r="G7" s="5">
        <v>7021</v>
      </c>
      <c r="H7" s="5">
        <f t="shared" si="1"/>
        <v>1859</v>
      </c>
      <c r="I7" s="73">
        <f t="shared" si="2"/>
        <v>20.934684684684683</v>
      </c>
      <c r="J7" s="69">
        <v>21</v>
      </c>
      <c r="K7" s="69">
        <v>4</v>
      </c>
      <c r="L7" s="66">
        <v>5</v>
      </c>
      <c r="M7" s="20"/>
    </row>
    <row r="8" spans="1:13" x14ac:dyDescent="0.25">
      <c r="A8" s="3"/>
      <c r="B8" s="8" t="s">
        <v>5</v>
      </c>
      <c r="C8" s="5">
        <v>5474</v>
      </c>
      <c r="D8" s="5">
        <v>4987</v>
      </c>
      <c r="E8" s="5">
        <f t="shared" si="0"/>
        <v>487</v>
      </c>
      <c r="F8" s="5">
        <v>273</v>
      </c>
      <c r="G8" s="5">
        <v>4714</v>
      </c>
      <c r="H8" s="5">
        <f t="shared" si="1"/>
        <v>760</v>
      </c>
      <c r="I8" s="73">
        <f t="shared" si="2"/>
        <v>13.883814395323348</v>
      </c>
      <c r="J8" s="69">
        <v>19</v>
      </c>
      <c r="K8" s="69">
        <v>1</v>
      </c>
      <c r="L8" s="66">
        <v>2</v>
      </c>
      <c r="M8" s="20"/>
    </row>
    <row r="9" spans="1:13" x14ac:dyDescent="0.25">
      <c r="A9" s="3"/>
      <c r="B9" s="8" t="s">
        <v>6</v>
      </c>
      <c r="C9" s="5">
        <v>20410</v>
      </c>
      <c r="D9" s="5">
        <v>17720</v>
      </c>
      <c r="E9" s="5">
        <f t="shared" si="0"/>
        <v>2690</v>
      </c>
      <c r="F9" s="5">
        <v>1190</v>
      </c>
      <c r="G9" s="5">
        <v>16530</v>
      </c>
      <c r="H9" s="5">
        <f t="shared" si="1"/>
        <v>3880</v>
      </c>
      <c r="I9" s="73">
        <f t="shared" si="2"/>
        <v>19.010289073983341</v>
      </c>
      <c r="J9" s="69">
        <v>29</v>
      </c>
      <c r="K9" s="69">
        <v>5</v>
      </c>
      <c r="L9" s="66">
        <v>6</v>
      </c>
      <c r="M9" s="20"/>
    </row>
    <row r="10" spans="1:13" x14ac:dyDescent="0.25">
      <c r="A10" s="3"/>
      <c r="B10" s="8" t="s">
        <v>7</v>
      </c>
      <c r="C10" s="5">
        <v>3161</v>
      </c>
      <c r="D10" s="5">
        <v>2910</v>
      </c>
      <c r="E10" s="5">
        <f t="shared" si="0"/>
        <v>251</v>
      </c>
      <c r="F10" s="5">
        <v>99</v>
      </c>
      <c r="G10" s="5">
        <v>2811</v>
      </c>
      <c r="H10" s="5">
        <f t="shared" si="1"/>
        <v>350</v>
      </c>
      <c r="I10" s="73">
        <f t="shared" si="2"/>
        <v>11.072445428661817</v>
      </c>
      <c r="J10" s="69">
        <v>15</v>
      </c>
      <c r="K10" s="69">
        <v>0</v>
      </c>
      <c r="L10" s="66">
        <v>1</v>
      </c>
      <c r="M10" s="20"/>
    </row>
    <row r="11" spans="1:13" x14ac:dyDescent="0.25">
      <c r="A11" s="3"/>
      <c r="B11" s="8" t="s">
        <v>8</v>
      </c>
      <c r="C11" s="5">
        <v>5704</v>
      </c>
      <c r="D11" s="5">
        <v>5186</v>
      </c>
      <c r="E11" s="5">
        <f t="shared" si="0"/>
        <v>518</v>
      </c>
      <c r="F11" s="5">
        <v>359</v>
      </c>
      <c r="G11" s="5">
        <v>4827</v>
      </c>
      <c r="H11" s="5">
        <f t="shared" si="1"/>
        <v>877</v>
      </c>
      <c r="I11" s="73">
        <f t="shared" si="2"/>
        <v>15.375175315568022</v>
      </c>
      <c r="J11" s="69">
        <v>19</v>
      </c>
      <c r="K11" s="69">
        <v>1</v>
      </c>
      <c r="L11" s="66">
        <v>3</v>
      </c>
      <c r="M11" s="20"/>
    </row>
    <row r="12" spans="1:13" x14ac:dyDescent="0.25">
      <c r="A12" s="3"/>
      <c r="B12" s="8" t="s">
        <v>9</v>
      </c>
      <c r="C12" s="5">
        <v>19785</v>
      </c>
      <c r="D12" s="5">
        <v>17345</v>
      </c>
      <c r="E12" s="5">
        <f t="shared" si="0"/>
        <v>2440</v>
      </c>
      <c r="F12" s="5">
        <v>1373</v>
      </c>
      <c r="G12" s="5">
        <v>15972</v>
      </c>
      <c r="H12" s="5">
        <f t="shared" si="1"/>
        <v>3813</v>
      </c>
      <c r="I12" s="73">
        <f t="shared" si="2"/>
        <v>19.272175890826386</v>
      </c>
      <c r="J12" s="69">
        <v>29</v>
      </c>
      <c r="K12" s="69">
        <v>4</v>
      </c>
      <c r="L12" s="66">
        <v>6</v>
      </c>
      <c r="M12" s="20"/>
    </row>
    <row r="13" spans="1:13" x14ac:dyDescent="0.25">
      <c r="A13" s="3"/>
      <c r="B13" s="8" t="s">
        <v>10</v>
      </c>
      <c r="C13" s="5">
        <v>5028</v>
      </c>
      <c r="D13" s="5">
        <v>4624</v>
      </c>
      <c r="E13" s="5">
        <f t="shared" si="0"/>
        <v>404</v>
      </c>
      <c r="F13" s="5">
        <v>202</v>
      </c>
      <c r="G13" s="5">
        <v>4422</v>
      </c>
      <c r="H13" s="5">
        <f t="shared" si="1"/>
        <v>606</v>
      </c>
      <c r="I13" s="73">
        <f t="shared" si="2"/>
        <v>12.052505966587113</v>
      </c>
      <c r="J13" s="69">
        <v>17</v>
      </c>
      <c r="K13" s="87">
        <v>1</v>
      </c>
      <c r="L13" s="71">
        <v>2</v>
      </c>
      <c r="M13" s="20"/>
    </row>
    <row r="14" spans="1:13" x14ac:dyDescent="0.25">
      <c r="A14" s="3"/>
      <c r="B14" s="8" t="s">
        <v>11</v>
      </c>
      <c r="C14" s="5">
        <v>21784</v>
      </c>
      <c r="D14" s="5">
        <v>19580</v>
      </c>
      <c r="E14" s="5">
        <f t="shared" si="0"/>
        <v>2204</v>
      </c>
      <c r="F14" s="5">
        <v>1016</v>
      </c>
      <c r="G14" s="5">
        <v>18564</v>
      </c>
      <c r="H14" s="5">
        <f t="shared" si="1"/>
        <v>3220</v>
      </c>
      <c r="I14" s="73">
        <f t="shared" si="2"/>
        <v>14.781491002570695</v>
      </c>
      <c r="J14" s="69">
        <v>29</v>
      </c>
      <c r="K14" s="69">
        <v>2</v>
      </c>
      <c r="L14" s="66">
        <v>4</v>
      </c>
      <c r="M14" s="20"/>
    </row>
    <row r="15" spans="1:13" x14ac:dyDescent="0.25">
      <c r="A15" s="3"/>
      <c r="B15" s="8" t="s">
        <v>12</v>
      </c>
      <c r="C15" s="5">
        <v>3578</v>
      </c>
      <c r="D15" s="5">
        <v>3287</v>
      </c>
      <c r="E15" s="5">
        <f t="shared" si="0"/>
        <v>291</v>
      </c>
      <c r="F15" s="5">
        <v>188</v>
      </c>
      <c r="G15" s="5">
        <v>3099</v>
      </c>
      <c r="H15" s="5">
        <f t="shared" si="1"/>
        <v>479</v>
      </c>
      <c r="I15" s="73">
        <f t="shared" si="2"/>
        <v>13.387367244270543</v>
      </c>
      <c r="J15" s="69">
        <v>17</v>
      </c>
      <c r="K15" s="69">
        <v>0</v>
      </c>
      <c r="L15" s="66">
        <v>1</v>
      </c>
      <c r="M15" s="20"/>
    </row>
    <row r="16" spans="1:13" x14ac:dyDescent="0.25">
      <c r="A16" s="3"/>
      <c r="B16" s="8" t="s">
        <v>13</v>
      </c>
      <c r="C16" s="5">
        <v>10078</v>
      </c>
      <c r="D16" s="5">
        <v>8936</v>
      </c>
      <c r="E16" s="5">
        <f t="shared" si="0"/>
        <v>1142</v>
      </c>
      <c r="F16" s="5">
        <v>908</v>
      </c>
      <c r="G16" s="5">
        <v>8028</v>
      </c>
      <c r="H16" s="5">
        <f t="shared" si="1"/>
        <v>2050</v>
      </c>
      <c r="I16" s="73">
        <f t="shared" si="2"/>
        <v>20.341337566977575</v>
      </c>
      <c r="J16" s="69">
        <v>25</v>
      </c>
      <c r="K16" s="69">
        <v>4</v>
      </c>
      <c r="L16" s="66">
        <v>5</v>
      </c>
      <c r="M16" s="20"/>
    </row>
    <row r="17" spans="1:13" x14ac:dyDescent="0.25">
      <c r="A17" s="3"/>
      <c r="B17" s="8" t="s">
        <v>14</v>
      </c>
      <c r="C17" s="5">
        <v>3145</v>
      </c>
      <c r="D17" s="5">
        <v>2855</v>
      </c>
      <c r="E17" s="5">
        <f t="shared" si="0"/>
        <v>290</v>
      </c>
      <c r="F17" s="5">
        <v>138</v>
      </c>
      <c r="G17" s="5">
        <v>2717</v>
      </c>
      <c r="H17" s="5">
        <f t="shared" si="1"/>
        <v>428</v>
      </c>
      <c r="I17" s="73">
        <f t="shared" si="2"/>
        <v>13.608903020667725</v>
      </c>
      <c r="J17" s="69">
        <v>15</v>
      </c>
      <c r="K17" s="69">
        <v>0</v>
      </c>
      <c r="L17" s="66">
        <v>1</v>
      </c>
      <c r="M17" s="20"/>
    </row>
    <row r="18" spans="1:13" x14ac:dyDescent="0.25">
      <c r="A18" s="3"/>
      <c r="B18" s="8" t="s">
        <v>15</v>
      </c>
      <c r="C18" s="5">
        <v>6958</v>
      </c>
      <c r="D18" s="5">
        <v>6256</v>
      </c>
      <c r="E18" s="5">
        <f t="shared" si="0"/>
        <v>702</v>
      </c>
      <c r="F18" s="5">
        <v>320</v>
      </c>
      <c r="G18" s="5">
        <v>5936</v>
      </c>
      <c r="H18" s="5">
        <f t="shared" si="1"/>
        <v>1022</v>
      </c>
      <c r="I18" s="73">
        <f t="shared" si="2"/>
        <v>14.688128772635816</v>
      </c>
      <c r="J18" s="69">
        <v>21</v>
      </c>
      <c r="K18" s="69">
        <v>1</v>
      </c>
      <c r="L18" s="66">
        <v>2</v>
      </c>
      <c r="M18" s="20"/>
    </row>
    <row r="19" spans="1:13" x14ac:dyDescent="0.25">
      <c r="A19" s="3"/>
      <c r="B19" s="8" t="s">
        <v>16</v>
      </c>
      <c r="C19" s="5">
        <v>9045</v>
      </c>
      <c r="D19" s="5">
        <v>8094</v>
      </c>
      <c r="E19" s="5">
        <f t="shared" si="0"/>
        <v>951</v>
      </c>
      <c r="F19" s="5">
        <v>396</v>
      </c>
      <c r="G19" s="5">
        <v>7698</v>
      </c>
      <c r="H19" s="5">
        <f t="shared" si="1"/>
        <v>1347</v>
      </c>
      <c r="I19" s="73">
        <f t="shared" si="2"/>
        <v>14.892205638474294</v>
      </c>
      <c r="J19" s="69">
        <v>21</v>
      </c>
      <c r="K19" s="69">
        <v>2</v>
      </c>
      <c r="L19" s="66">
        <v>3</v>
      </c>
      <c r="M19" s="20"/>
    </row>
    <row r="20" spans="1:13" x14ac:dyDescent="0.25">
      <c r="A20" s="3"/>
      <c r="B20" s="8" t="s">
        <v>17</v>
      </c>
      <c r="C20" s="5">
        <v>3164</v>
      </c>
      <c r="D20" s="5">
        <v>2819</v>
      </c>
      <c r="E20" s="5">
        <f t="shared" si="0"/>
        <v>345</v>
      </c>
      <c r="F20" s="5">
        <v>151</v>
      </c>
      <c r="G20" s="5">
        <v>2668</v>
      </c>
      <c r="H20" s="5">
        <f t="shared" si="1"/>
        <v>496</v>
      </c>
      <c r="I20" s="73">
        <f t="shared" si="2"/>
        <v>15.676359039190896</v>
      </c>
      <c r="J20" s="69">
        <v>15</v>
      </c>
      <c r="K20" s="69">
        <v>1</v>
      </c>
      <c r="L20" s="66">
        <v>2</v>
      </c>
      <c r="M20" s="20"/>
    </row>
    <row r="21" spans="1:13" x14ac:dyDescent="0.25">
      <c r="A21" s="3"/>
      <c r="B21" s="8" t="s">
        <v>18</v>
      </c>
      <c r="C21" s="5">
        <v>6577</v>
      </c>
      <c r="D21" s="5">
        <v>5825</v>
      </c>
      <c r="E21" s="5">
        <f t="shared" si="0"/>
        <v>752</v>
      </c>
      <c r="F21" s="5">
        <v>358</v>
      </c>
      <c r="G21" s="5">
        <v>5467</v>
      </c>
      <c r="H21" s="5">
        <f t="shared" si="1"/>
        <v>1110</v>
      </c>
      <c r="I21" s="73">
        <f t="shared" si="2"/>
        <v>16.876995590694847</v>
      </c>
      <c r="J21" s="69">
        <v>19</v>
      </c>
      <c r="K21" s="69">
        <v>2</v>
      </c>
      <c r="L21" s="66">
        <v>3</v>
      </c>
      <c r="M21" s="20"/>
    </row>
    <row r="22" spans="1:13" x14ac:dyDescent="0.25">
      <c r="A22" s="3"/>
      <c r="B22" s="8" t="s">
        <v>19</v>
      </c>
      <c r="C22" s="5">
        <v>10970</v>
      </c>
      <c r="D22" s="5">
        <v>10082</v>
      </c>
      <c r="E22" s="5">
        <f t="shared" si="0"/>
        <v>888</v>
      </c>
      <c r="F22" s="5">
        <v>533</v>
      </c>
      <c r="G22" s="5">
        <v>9549</v>
      </c>
      <c r="H22" s="5">
        <f t="shared" si="1"/>
        <v>1421</v>
      </c>
      <c r="I22" s="73">
        <f t="shared" si="2"/>
        <v>12.953509571558795</v>
      </c>
      <c r="J22" s="69">
        <v>25</v>
      </c>
      <c r="K22" s="69">
        <v>1</v>
      </c>
      <c r="L22" s="66">
        <v>2</v>
      </c>
      <c r="M22" s="20"/>
    </row>
    <row r="23" spans="1:13" x14ac:dyDescent="0.25">
      <c r="A23" s="3"/>
      <c r="B23" s="8" t="s">
        <v>20</v>
      </c>
      <c r="C23" s="5">
        <v>5331</v>
      </c>
      <c r="D23" s="5">
        <v>4892</v>
      </c>
      <c r="E23" s="5">
        <f t="shared" si="0"/>
        <v>439</v>
      </c>
      <c r="F23" s="5">
        <v>293</v>
      </c>
      <c r="G23" s="5">
        <v>4599</v>
      </c>
      <c r="H23" s="5">
        <f t="shared" si="1"/>
        <v>732</v>
      </c>
      <c r="I23" s="73">
        <f t="shared" si="2"/>
        <v>13.731007315700619</v>
      </c>
      <c r="J23" s="69">
        <v>19</v>
      </c>
      <c r="K23" s="69">
        <v>1</v>
      </c>
      <c r="L23" s="66">
        <v>2</v>
      </c>
      <c r="M23" s="20"/>
    </row>
    <row r="24" spans="1:13" x14ac:dyDescent="0.25">
      <c r="A24" s="3"/>
      <c r="B24" s="8" t="s">
        <v>21</v>
      </c>
      <c r="C24" s="5">
        <v>6686</v>
      </c>
      <c r="D24" s="5">
        <v>6227</v>
      </c>
      <c r="E24" s="5">
        <f t="shared" si="0"/>
        <v>459</v>
      </c>
      <c r="F24" s="5">
        <v>309</v>
      </c>
      <c r="G24" s="5">
        <v>5918</v>
      </c>
      <c r="H24" s="5">
        <f t="shared" si="1"/>
        <v>768</v>
      </c>
      <c r="I24" s="73">
        <f t="shared" si="2"/>
        <v>11.486688603051151</v>
      </c>
      <c r="J24" s="69">
        <v>19</v>
      </c>
      <c r="K24" s="69">
        <v>0</v>
      </c>
      <c r="L24" s="66">
        <v>1</v>
      </c>
      <c r="M24" s="20"/>
    </row>
    <row r="25" spans="1:13" x14ac:dyDescent="0.25">
      <c r="A25" s="3"/>
      <c r="B25" s="8" t="s">
        <v>22</v>
      </c>
      <c r="C25" s="5">
        <v>5109</v>
      </c>
      <c r="D25" s="5">
        <v>4688</v>
      </c>
      <c r="E25" s="5">
        <f t="shared" si="0"/>
        <v>421</v>
      </c>
      <c r="F25" s="5">
        <v>202</v>
      </c>
      <c r="G25" s="5">
        <v>4486</v>
      </c>
      <c r="H25" s="5">
        <f t="shared" si="1"/>
        <v>623</v>
      </c>
      <c r="I25" s="73">
        <f t="shared" si="2"/>
        <v>12.194167155999216</v>
      </c>
      <c r="J25" s="69">
        <v>17</v>
      </c>
      <c r="K25" s="69">
        <v>1</v>
      </c>
      <c r="L25" s="66">
        <v>1</v>
      </c>
      <c r="M25" s="20"/>
    </row>
    <row r="26" spans="1:13" x14ac:dyDescent="0.25">
      <c r="A26" s="3"/>
      <c r="B26" s="8" t="s">
        <v>23</v>
      </c>
      <c r="C26" s="5">
        <v>10259</v>
      </c>
      <c r="D26" s="5">
        <v>9436</v>
      </c>
      <c r="E26" s="5">
        <f t="shared" si="0"/>
        <v>823</v>
      </c>
      <c r="F26" s="5">
        <v>622</v>
      </c>
      <c r="G26" s="5">
        <v>8814</v>
      </c>
      <c r="H26" s="5">
        <f t="shared" si="1"/>
        <v>1445</v>
      </c>
      <c r="I26" s="73">
        <f t="shared" si="2"/>
        <v>14.085193488644117</v>
      </c>
      <c r="J26" s="69">
        <v>23</v>
      </c>
      <c r="K26" s="69">
        <v>1</v>
      </c>
      <c r="L26" s="66">
        <v>3</v>
      </c>
      <c r="M26" s="20">
        <v>1</v>
      </c>
    </row>
    <row r="27" spans="1:13" x14ac:dyDescent="0.25">
      <c r="A27" s="3"/>
      <c r="B27" s="8" t="s">
        <v>24</v>
      </c>
      <c r="C27" s="5">
        <v>2246</v>
      </c>
      <c r="D27" s="5">
        <v>2107</v>
      </c>
      <c r="E27" s="5">
        <f t="shared" si="0"/>
        <v>139</v>
      </c>
      <c r="F27" s="5">
        <v>105</v>
      </c>
      <c r="G27" s="5">
        <v>2002</v>
      </c>
      <c r="H27" s="5">
        <f t="shared" si="1"/>
        <v>244</v>
      </c>
      <c r="I27" s="73">
        <f t="shared" si="2"/>
        <v>10.863757791629563</v>
      </c>
      <c r="J27" s="69">
        <v>11</v>
      </c>
      <c r="K27" s="69">
        <v>0</v>
      </c>
      <c r="L27" s="66">
        <v>0</v>
      </c>
      <c r="M27" s="20">
        <v>1</v>
      </c>
    </row>
    <row r="28" spans="1:13" x14ac:dyDescent="0.25">
      <c r="A28" s="3"/>
      <c r="B28" s="8" t="s">
        <v>25</v>
      </c>
      <c r="C28" s="5">
        <v>8455</v>
      </c>
      <c r="D28" s="5">
        <v>7722</v>
      </c>
      <c r="E28" s="5">
        <f t="shared" si="0"/>
        <v>733</v>
      </c>
      <c r="F28" s="5">
        <v>548</v>
      </c>
      <c r="G28" s="5">
        <v>7174</v>
      </c>
      <c r="H28" s="5">
        <f t="shared" si="1"/>
        <v>1281</v>
      </c>
      <c r="I28" s="73">
        <f t="shared" si="2"/>
        <v>15.150798344175046</v>
      </c>
      <c r="J28" s="69">
        <v>21</v>
      </c>
      <c r="K28" s="69">
        <v>1</v>
      </c>
      <c r="L28" s="66">
        <v>3</v>
      </c>
      <c r="M28" s="20"/>
    </row>
    <row r="29" spans="1:13" x14ac:dyDescent="0.25">
      <c r="A29" s="3"/>
      <c r="B29" s="8" t="s">
        <v>26</v>
      </c>
      <c r="C29" s="5">
        <v>2391</v>
      </c>
      <c r="D29" s="5">
        <v>2246</v>
      </c>
      <c r="E29" s="5">
        <f t="shared" si="0"/>
        <v>145</v>
      </c>
      <c r="F29" s="5">
        <v>125</v>
      </c>
      <c r="G29" s="5">
        <v>2121</v>
      </c>
      <c r="H29" s="5">
        <f t="shared" si="1"/>
        <v>270</v>
      </c>
      <c r="I29" s="73">
        <f t="shared" si="2"/>
        <v>11.292346298619824</v>
      </c>
      <c r="J29" s="69">
        <v>13</v>
      </c>
      <c r="K29" s="69">
        <v>0</v>
      </c>
      <c r="L29" s="66">
        <v>0</v>
      </c>
      <c r="M29" s="20"/>
    </row>
    <row r="30" spans="1:13" x14ac:dyDescent="0.25">
      <c r="A30" s="3"/>
      <c r="B30" s="8" t="s">
        <v>27</v>
      </c>
      <c r="C30" s="5">
        <v>6421</v>
      </c>
      <c r="D30" s="5">
        <v>5964</v>
      </c>
      <c r="E30" s="5">
        <f t="shared" si="0"/>
        <v>457</v>
      </c>
      <c r="F30" s="5">
        <v>342</v>
      </c>
      <c r="G30" s="5">
        <v>5622</v>
      </c>
      <c r="H30" s="5">
        <f t="shared" si="1"/>
        <v>799</v>
      </c>
      <c r="I30" s="73">
        <f t="shared" si="2"/>
        <v>12.443544619218191</v>
      </c>
      <c r="J30" s="69">
        <v>19</v>
      </c>
      <c r="K30" s="69">
        <v>1</v>
      </c>
      <c r="L30" s="66">
        <v>2</v>
      </c>
      <c r="M30" s="20"/>
    </row>
    <row r="31" spans="1:13" x14ac:dyDescent="0.25">
      <c r="A31" s="3"/>
      <c r="B31" s="8" t="s">
        <v>28</v>
      </c>
      <c r="C31" s="5">
        <v>8616</v>
      </c>
      <c r="D31" s="5">
        <v>7474</v>
      </c>
      <c r="E31" s="5">
        <f t="shared" si="0"/>
        <v>1142</v>
      </c>
      <c r="F31" s="5">
        <v>612</v>
      </c>
      <c r="G31" s="5">
        <v>6862</v>
      </c>
      <c r="H31" s="5">
        <f t="shared" si="1"/>
        <v>1754</v>
      </c>
      <c r="I31" s="73">
        <f t="shared" si="2"/>
        <v>20.357474466109561</v>
      </c>
      <c r="J31" s="69">
        <v>23</v>
      </c>
      <c r="K31" s="69">
        <v>4</v>
      </c>
      <c r="L31" s="66">
        <v>5</v>
      </c>
      <c r="M31" s="20"/>
    </row>
    <row r="32" spans="1:13" x14ac:dyDescent="0.25">
      <c r="A32" s="3"/>
      <c r="B32" s="8" t="s">
        <v>30</v>
      </c>
      <c r="C32" s="5">
        <v>2497</v>
      </c>
      <c r="D32" s="5">
        <v>2404</v>
      </c>
      <c r="E32" s="5">
        <f t="shared" si="0"/>
        <v>93</v>
      </c>
      <c r="F32" s="5">
        <v>78</v>
      </c>
      <c r="G32" s="5">
        <v>2326</v>
      </c>
      <c r="H32" s="5">
        <f t="shared" si="1"/>
        <v>171</v>
      </c>
      <c r="I32" s="73">
        <f t="shared" si="2"/>
        <v>6.8482178614337208</v>
      </c>
      <c r="J32" s="69">
        <v>13</v>
      </c>
      <c r="K32" s="69">
        <v>0</v>
      </c>
      <c r="L32" s="66">
        <v>0</v>
      </c>
      <c r="M32" s="20"/>
    </row>
    <row r="33" spans="1:13" x14ac:dyDescent="0.25">
      <c r="A33" s="3"/>
      <c r="B33" s="8" t="s">
        <v>29</v>
      </c>
      <c r="C33" s="5">
        <v>24541</v>
      </c>
      <c r="D33" s="5">
        <v>21712</v>
      </c>
      <c r="E33" s="5">
        <f t="shared" si="0"/>
        <v>2829</v>
      </c>
      <c r="F33" s="5">
        <v>1424</v>
      </c>
      <c r="G33" s="5">
        <v>20288</v>
      </c>
      <c r="H33" s="5">
        <f t="shared" si="1"/>
        <v>4253</v>
      </c>
      <c r="I33" s="73">
        <f t="shared" si="2"/>
        <v>17.330182144166905</v>
      </c>
      <c r="J33" s="69">
        <v>31</v>
      </c>
      <c r="K33" s="69">
        <v>4</v>
      </c>
      <c r="L33" s="66">
        <v>5</v>
      </c>
      <c r="M33" s="20"/>
    </row>
    <row r="34" spans="1:13" x14ac:dyDescent="0.25">
      <c r="A34" s="3"/>
      <c r="B34" s="8" t="s">
        <v>31</v>
      </c>
      <c r="C34" s="5">
        <v>10033</v>
      </c>
      <c r="D34" s="5">
        <v>9053</v>
      </c>
      <c r="E34" s="5">
        <f t="shared" si="0"/>
        <v>980</v>
      </c>
      <c r="F34" s="5">
        <v>389</v>
      </c>
      <c r="G34" s="5">
        <v>8664</v>
      </c>
      <c r="H34" s="5">
        <f t="shared" si="1"/>
        <v>1369</v>
      </c>
      <c r="I34" s="73">
        <f t="shared" si="2"/>
        <v>13.644971593740657</v>
      </c>
      <c r="J34" s="69">
        <v>23</v>
      </c>
      <c r="K34" s="69">
        <v>2</v>
      </c>
      <c r="L34" s="66">
        <v>3</v>
      </c>
      <c r="M34" s="20"/>
    </row>
    <row r="35" spans="1:13" x14ac:dyDescent="0.25">
      <c r="A35" s="3"/>
      <c r="B35" s="8" t="s">
        <v>32</v>
      </c>
      <c r="C35" s="5">
        <v>4247</v>
      </c>
      <c r="D35" s="5">
        <v>3834</v>
      </c>
      <c r="E35" s="5">
        <f t="shared" si="0"/>
        <v>413</v>
      </c>
      <c r="F35" s="5">
        <v>258</v>
      </c>
      <c r="G35" s="5">
        <v>3576</v>
      </c>
      <c r="H35" s="5">
        <f t="shared" si="1"/>
        <v>671</v>
      </c>
      <c r="I35" s="73">
        <f t="shared" si="2"/>
        <v>15.799387803155168</v>
      </c>
      <c r="J35" s="69">
        <v>17</v>
      </c>
      <c r="K35" s="69">
        <v>1</v>
      </c>
      <c r="L35" s="66">
        <v>2</v>
      </c>
      <c r="M35" s="20"/>
    </row>
    <row r="36" spans="1:13" x14ac:dyDescent="0.25">
      <c r="A36" s="3"/>
      <c r="B36" s="8" t="s">
        <v>33</v>
      </c>
      <c r="C36" s="5">
        <v>13934</v>
      </c>
      <c r="D36" s="5">
        <v>11985</v>
      </c>
      <c r="E36" s="5">
        <f t="shared" si="0"/>
        <v>1949</v>
      </c>
      <c r="F36" s="5">
        <v>1317</v>
      </c>
      <c r="G36" s="5">
        <v>10668</v>
      </c>
      <c r="H36" s="5">
        <f t="shared" si="1"/>
        <v>3266</v>
      </c>
      <c r="I36" s="73">
        <f t="shared" si="2"/>
        <v>23.439069900961677</v>
      </c>
      <c r="J36" s="69">
        <v>25</v>
      </c>
      <c r="K36" s="69">
        <v>5</v>
      </c>
      <c r="L36" s="66">
        <v>6</v>
      </c>
      <c r="M36" s="20"/>
    </row>
    <row r="37" spans="1:13" x14ac:dyDescent="0.25">
      <c r="A37" s="3"/>
      <c r="B37" s="8" t="s">
        <v>34</v>
      </c>
      <c r="C37" s="5">
        <v>28414</v>
      </c>
      <c r="D37" s="5">
        <v>24716</v>
      </c>
      <c r="E37" s="5">
        <f t="shared" si="0"/>
        <v>3698</v>
      </c>
      <c r="F37" s="5">
        <v>1331</v>
      </c>
      <c r="G37" s="5">
        <v>23385</v>
      </c>
      <c r="H37" s="5">
        <f t="shared" si="1"/>
        <v>5029</v>
      </c>
      <c r="I37" s="73">
        <f t="shared" si="2"/>
        <v>17.699021609065955</v>
      </c>
      <c r="J37" s="69">
        <v>33</v>
      </c>
      <c r="K37" s="69">
        <v>4</v>
      </c>
      <c r="L37" s="66">
        <v>6</v>
      </c>
      <c r="M37" s="20"/>
    </row>
    <row r="38" spans="1:13" x14ac:dyDescent="0.25">
      <c r="A38" s="3"/>
      <c r="B38" s="8" t="s">
        <v>35</v>
      </c>
      <c r="C38" s="5">
        <v>7313</v>
      </c>
      <c r="D38" s="5">
        <v>6513</v>
      </c>
      <c r="E38" s="5">
        <f t="shared" si="0"/>
        <v>800</v>
      </c>
      <c r="F38" s="5">
        <v>463</v>
      </c>
      <c r="G38" s="5">
        <v>6050</v>
      </c>
      <c r="H38" s="5">
        <f t="shared" si="1"/>
        <v>1263</v>
      </c>
      <c r="I38" s="73">
        <f t="shared" si="2"/>
        <v>17.270613975112813</v>
      </c>
      <c r="J38" s="69">
        <v>21</v>
      </c>
      <c r="K38" s="69">
        <v>4</v>
      </c>
      <c r="L38" s="66">
        <v>6</v>
      </c>
      <c r="M38" s="20"/>
    </row>
    <row r="39" spans="1:13" x14ac:dyDescent="0.25">
      <c r="A39" s="3"/>
      <c r="B39" s="8" t="s">
        <v>36</v>
      </c>
      <c r="C39" s="5">
        <v>15508</v>
      </c>
      <c r="D39" s="5">
        <v>13744</v>
      </c>
      <c r="E39" s="5">
        <f t="shared" si="0"/>
        <v>1764</v>
      </c>
      <c r="F39" s="5">
        <v>802</v>
      </c>
      <c r="G39" s="5">
        <v>12942</v>
      </c>
      <c r="H39" s="5">
        <f t="shared" si="1"/>
        <v>2566</v>
      </c>
      <c r="I39" s="73">
        <f t="shared" si="2"/>
        <v>16.54629868454991</v>
      </c>
      <c r="J39" s="69">
        <v>27</v>
      </c>
      <c r="K39" s="69">
        <v>3</v>
      </c>
      <c r="L39" s="66">
        <v>4</v>
      </c>
      <c r="M39" s="20"/>
    </row>
    <row r="40" spans="1:13" x14ac:dyDescent="0.25">
      <c r="A40" s="3"/>
      <c r="B40" s="8" t="s">
        <v>37</v>
      </c>
      <c r="C40" s="5">
        <v>4533</v>
      </c>
      <c r="D40" s="5">
        <v>4194</v>
      </c>
      <c r="E40" s="5">
        <f t="shared" si="0"/>
        <v>339</v>
      </c>
      <c r="F40" s="5">
        <v>252</v>
      </c>
      <c r="G40" s="5">
        <v>3942</v>
      </c>
      <c r="H40" s="5">
        <f t="shared" si="1"/>
        <v>591</v>
      </c>
      <c r="I40" s="73">
        <f t="shared" si="2"/>
        <v>13.037723362011912</v>
      </c>
      <c r="J40" s="69">
        <v>17</v>
      </c>
      <c r="K40" s="69">
        <v>0</v>
      </c>
      <c r="L40" s="66">
        <v>1</v>
      </c>
      <c r="M40" s="20"/>
    </row>
    <row r="41" spans="1:13" x14ac:dyDescent="0.25">
      <c r="A41" s="3"/>
      <c r="B41" s="8" t="s">
        <v>38</v>
      </c>
      <c r="C41" s="5">
        <v>2553</v>
      </c>
      <c r="D41" s="5">
        <v>2336</v>
      </c>
      <c r="E41" s="5">
        <f t="shared" si="0"/>
        <v>217</v>
      </c>
      <c r="F41" s="5">
        <v>141</v>
      </c>
      <c r="G41" s="5">
        <v>2195</v>
      </c>
      <c r="H41" s="5">
        <f t="shared" si="1"/>
        <v>358</v>
      </c>
      <c r="I41" s="73">
        <f t="shared" si="2"/>
        <v>14.022718370544457</v>
      </c>
      <c r="J41" s="69">
        <v>13</v>
      </c>
      <c r="K41" s="69">
        <v>0</v>
      </c>
      <c r="L41" s="66">
        <v>1</v>
      </c>
      <c r="M41" s="20">
        <v>1</v>
      </c>
    </row>
    <row r="42" spans="1:13" x14ac:dyDescent="0.25">
      <c r="A42" s="3"/>
      <c r="B42" s="8" t="s">
        <v>39</v>
      </c>
      <c r="C42" s="5">
        <v>5804</v>
      </c>
      <c r="D42" s="5">
        <v>5292</v>
      </c>
      <c r="E42" s="5">
        <f t="shared" si="0"/>
        <v>512</v>
      </c>
      <c r="F42" s="5">
        <v>315</v>
      </c>
      <c r="G42" s="5">
        <v>4977</v>
      </c>
      <c r="H42" s="5">
        <f t="shared" si="1"/>
        <v>827</v>
      </c>
      <c r="I42" s="73">
        <f t="shared" si="2"/>
        <v>14.248793935217092</v>
      </c>
      <c r="J42" s="69">
        <v>19</v>
      </c>
      <c r="K42" s="69">
        <v>1</v>
      </c>
      <c r="L42" s="66">
        <v>2</v>
      </c>
      <c r="M42" s="20"/>
    </row>
    <row r="43" spans="1:13" x14ac:dyDescent="0.25">
      <c r="A43" s="3"/>
      <c r="B43" s="8" t="s">
        <v>40</v>
      </c>
      <c r="C43" s="5">
        <v>4036</v>
      </c>
      <c r="D43" s="5">
        <v>3657</v>
      </c>
      <c r="E43" s="5">
        <f t="shared" si="0"/>
        <v>379</v>
      </c>
      <c r="F43" s="5">
        <v>196</v>
      </c>
      <c r="G43" s="5">
        <v>3461</v>
      </c>
      <c r="H43" s="5">
        <f t="shared" si="1"/>
        <v>575</v>
      </c>
      <c r="I43" s="73">
        <f t="shared" si="2"/>
        <v>14.246778989098116</v>
      </c>
      <c r="J43" s="69">
        <v>17</v>
      </c>
      <c r="K43" s="69">
        <v>1</v>
      </c>
      <c r="L43" s="66">
        <v>2</v>
      </c>
      <c r="M43" s="20"/>
    </row>
    <row r="44" spans="1:13" x14ac:dyDescent="0.25">
      <c r="A44" s="3"/>
      <c r="B44" s="8" t="s">
        <v>41</v>
      </c>
      <c r="C44" s="5">
        <v>2277</v>
      </c>
      <c r="D44" s="5">
        <v>2055</v>
      </c>
      <c r="E44" s="5">
        <f t="shared" si="0"/>
        <v>222</v>
      </c>
      <c r="F44" s="5">
        <v>80</v>
      </c>
      <c r="G44" s="5">
        <v>1975</v>
      </c>
      <c r="H44" s="5">
        <f t="shared" si="1"/>
        <v>302</v>
      </c>
      <c r="I44" s="73">
        <f t="shared" si="2"/>
        <v>13.263065436978481</v>
      </c>
      <c r="J44" s="69">
        <v>11</v>
      </c>
      <c r="K44" s="69">
        <v>0</v>
      </c>
      <c r="L44" s="66">
        <v>0</v>
      </c>
      <c r="M44" s="20"/>
    </row>
    <row r="45" spans="1:13" x14ac:dyDescent="0.25">
      <c r="A45" s="3"/>
      <c r="B45" s="8" t="s">
        <v>42</v>
      </c>
      <c r="C45" s="5">
        <v>2961</v>
      </c>
      <c r="D45" s="5">
        <v>2577</v>
      </c>
      <c r="E45" s="5">
        <f t="shared" si="0"/>
        <v>384</v>
      </c>
      <c r="F45" s="5">
        <v>307</v>
      </c>
      <c r="G45" s="5">
        <v>2270</v>
      </c>
      <c r="H45" s="5">
        <f t="shared" si="1"/>
        <v>691</v>
      </c>
      <c r="I45" s="73">
        <f t="shared" si="2"/>
        <v>23.336710570753127</v>
      </c>
      <c r="J45" s="69">
        <v>13</v>
      </c>
      <c r="K45" s="69">
        <v>0</v>
      </c>
      <c r="L45" s="66">
        <v>1</v>
      </c>
      <c r="M45" s="20"/>
    </row>
    <row r="46" spans="1:13" x14ac:dyDescent="0.25">
      <c r="A46" s="3"/>
      <c r="B46" s="8" t="s">
        <v>43</v>
      </c>
      <c r="C46" s="5">
        <v>4309</v>
      </c>
      <c r="D46" s="5">
        <v>3615</v>
      </c>
      <c r="E46" s="5">
        <f t="shared" si="0"/>
        <v>694</v>
      </c>
      <c r="F46" s="5">
        <v>503</v>
      </c>
      <c r="G46" s="5">
        <v>3112</v>
      </c>
      <c r="H46" s="5">
        <f t="shared" si="1"/>
        <v>1197</v>
      </c>
      <c r="I46" s="73">
        <f t="shared" si="2"/>
        <v>27.779067068925503</v>
      </c>
      <c r="J46" s="69">
        <v>17</v>
      </c>
      <c r="K46" s="69">
        <v>3</v>
      </c>
      <c r="L46" s="66">
        <v>4</v>
      </c>
      <c r="M46" s="20"/>
    </row>
    <row r="47" spans="1:13" x14ac:dyDescent="0.25">
      <c r="A47" s="3"/>
      <c r="B47" s="8" t="s">
        <v>44</v>
      </c>
      <c r="C47" s="5">
        <v>4166</v>
      </c>
      <c r="D47" s="5">
        <v>3945</v>
      </c>
      <c r="E47" s="5">
        <f t="shared" si="0"/>
        <v>221</v>
      </c>
      <c r="F47" s="5">
        <v>248</v>
      </c>
      <c r="G47" s="5">
        <v>3697</v>
      </c>
      <c r="H47" s="5">
        <f t="shared" si="1"/>
        <v>469</v>
      </c>
      <c r="I47" s="73">
        <f t="shared" si="2"/>
        <v>11.257801248199712</v>
      </c>
      <c r="J47" s="69">
        <v>17</v>
      </c>
      <c r="K47" s="69">
        <v>0</v>
      </c>
      <c r="L47" s="66">
        <v>1</v>
      </c>
      <c r="M47" s="20"/>
    </row>
    <row r="48" spans="1:13" x14ac:dyDescent="0.25">
      <c r="A48" s="3"/>
      <c r="B48" s="8" t="s">
        <v>45</v>
      </c>
      <c r="C48" s="5">
        <v>3658</v>
      </c>
      <c r="D48" s="5">
        <v>3432</v>
      </c>
      <c r="E48" s="5">
        <f t="shared" si="0"/>
        <v>226</v>
      </c>
      <c r="F48" s="5">
        <v>184</v>
      </c>
      <c r="G48" s="5">
        <v>3248</v>
      </c>
      <c r="H48" s="5">
        <f t="shared" si="1"/>
        <v>410</v>
      </c>
      <c r="I48" s="73">
        <f t="shared" si="2"/>
        <v>11.208310552214325</v>
      </c>
      <c r="J48" s="69">
        <v>15</v>
      </c>
      <c r="K48" s="69">
        <v>0</v>
      </c>
      <c r="L48" s="66">
        <v>1</v>
      </c>
      <c r="M48" s="20"/>
    </row>
    <row r="49" spans="1:13" x14ac:dyDescent="0.25">
      <c r="A49" s="3"/>
      <c r="B49" s="8" t="s">
        <v>46</v>
      </c>
      <c r="C49" s="5">
        <v>9856</v>
      </c>
      <c r="D49" s="5">
        <v>8781</v>
      </c>
      <c r="E49" s="5">
        <f t="shared" si="0"/>
        <v>1075</v>
      </c>
      <c r="F49" s="5">
        <v>796</v>
      </c>
      <c r="G49" s="5">
        <v>7985</v>
      </c>
      <c r="H49" s="5">
        <f t="shared" si="1"/>
        <v>1871</v>
      </c>
      <c r="I49" s="73">
        <f t="shared" si="2"/>
        <v>18.98336038961039</v>
      </c>
      <c r="J49" s="69">
        <v>23</v>
      </c>
      <c r="K49" s="69">
        <v>3</v>
      </c>
      <c r="L49" s="66">
        <v>3</v>
      </c>
      <c r="M49" s="20"/>
    </row>
    <row r="50" spans="1:13" x14ac:dyDescent="0.25">
      <c r="A50" s="3"/>
      <c r="B50" s="8" t="s">
        <v>47</v>
      </c>
      <c r="C50" s="5">
        <v>135969</v>
      </c>
      <c r="D50" s="5">
        <v>112289</v>
      </c>
      <c r="E50" s="5">
        <f t="shared" si="0"/>
        <v>23680</v>
      </c>
      <c r="F50" s="5">
        <v>11607</v>
      </c>
      <c r="G50" s="5">
        <v>100682</v>
      </c>
      <c r="H50" s="5">
        <f t="shared" si="1"/>
        <v>35287</v>
      </c>
      <c r="I50" s="73">
        <f t="shared" si="2"/>
        <v>25.952239113327302</v>
      </c>
      <c r="J50" s="69">
        <v>51</v>
      </c>
      <c r="K50" s="69">
        <v>14</v>
      </c>
      <c r="L50" s="66">
        <v>16</v>
      </c>
      <c r="M50" s="20">
        <v>1</v>
      </c>
    </row>
    <row r="51" spans="1:13" x14ac:dyDescent="0.25">
      <c r="A51" s="3"/>
      <c r="B51" s="8" t="s">
        <v>48</v>
      </c>
      <c r="C51" s="5">
        <v>5194</v>
      </c>
      <c r="D51" s="5">
        <v>4790</v>
      </c>
      <c r="E51" s="5">
        <f t="shared" si="0"/>
        <v>404</v>
      </c>
      <c r="F51" s="5">
        <v>176</v>
      </c>
      <c r="G51" s="5">
        <v>4614</v>
      </c>
      <c r="H51" s="5">
        <f t="shared" si="1"/>
        <v>580</v>
      </c>
      <c r="I51" s="73">
        <f t="shared" si="2"/>
        <v>11.166730843280709</v>
      </c>
      <c r="J51" s="69">
        <v>19</v>
      </c>
      <c r="K51" s="69">
        <v>1</v>
      </c>
      <c r="L51" s="66">
        <v>1</v>
      </c>
      <c r="M51" s="20"/>
    </row>
    <row r="52" spans="1:13" x14ac:dyDescent="0.25">
      <c r="A52" s="3"/>
      <c r="B52" s="8" t="s">
        <v>54</v>
      </c>
      <c r="C52" s="5">
        <v>24570</v>
      </c>
      <c r="D52" s="5">
        <v>20915</v>
      </c>
      <c r="E52" s="5">
        <f t="shared" si="0"/>
        <v>3655</v>
      </c>
      <c r="F52" s="5">
        <v>1817</v>
      </c>
      <c r="G52" s="5">
        <v>19098</v>
      </c>
      <c r="H52" s="5">
        <f t="shared" si="1"/>
        <v>5472</v>
      </c>
      <c r="I52" s="73">
        <f t="shared" si="2"/>
        <v>22.27106227106227</v>
      </c>
      <c r="J52" s="69">
        <v>33</v>
      </c>
      <c r="K52" s="69">
        <v>8</v>
      </c>
      <c r="L52" s="66">
        <v>9</v>
      </c>
      <c r="M52" s="20"/>
    </row>
    <row r="53" spans="1:13" x14ac:dyDescent="0.25">
      <c r="A53" s="3"/>
      <c r="B53" s="8" t="s">
        <v>49</v>
      </c>
      <c r="C53" s="5">
        <v>16603</v>
      </c>
      <c r="D53" s="5">
        <v>14360</v>
      </c>
      <c r="E53" s="5">
        <f t="shared" si="0"/>
        <v>2243</v>
      </c>
      <c r="F53" s="5">
        <v>589</v>
      </c>
      <c r="G53" s="5">
        <v>13771</v>
      </c>
      <c r="H53" s="5">
        <f t="shared" si="1"/>
        <v>2832</v>
      </c>
      <c r="I53" s="73">
        <f t="shared" si="2"/>
        <v>17.057158344877433</v>
      </c>
      <c r="J53" s="69">
        <v>27</v>
      </c>
      <c r="K53" s="69">
        <v>3</v>
      </c>
      <c r="L53" s="66">
        <v>5</v>
      </c>
      <c r="M53" s="20"/>
    </row>
    <row r="54" spans="1:13" x14ac:dyDescent="0.25">
      <c r="A54" s="3"/>
      <c r="B54" s="8" t="s">
        <v>50</v>
      </c>
      <c r="C54" s="5">
        <v>8509</v>
      </c>
      <c r="D54" s="5">
        <v>7628</v>
      </c>
      <c r="E54" s="5">
        <f t="shared" si="0"/>
        <v>881</v>
      </c>
      <c r="F54" s="5">
        <v>336</v>
      </c>
      <c r="G54" s="5">
        <v>7292</v>
      </c>
      <c r="H54" s="5">
        <f t="shared" si="1"/>
        <v>1217</v>
      </c>
      <c r="I54" s="73">
        <f t="shared" si="2"/>
        <v>14.302503231872135</v>
      </c>
      <c r="J54" s="69">
        <v>21</v>
      </c>
      <c r="K54" s="69">
        <v>2</v>
      </c>
      <c r="L54" s="66">
        <v>3</v>
      </c>
      <c r="M54" s="20">
        <v>1</v>
      </c>
    </row>
    <row r="55" spans="1:13" x14ac:dyDescent="0.25">
      <c r="A55" s="3"/>
      <c r="B55" s="8" t="s">
        <v>53</v>
      </c>
      <c r="C55" s="5">
        <v>5045</v>
      </c>
      <c r="D55" s="5">
        <v>4678</v>
      </c>
      <c r="E55" s="5">
        <f t="shared" si="0"/>
        <v>367</v>
      </c>
      <c r="F55" s="5">
        <v>23</v>
      </c>
      <c r="G55" s="5">
        <v>4444</v>
      </c>
      <c r="H55" s="5">
        <f t="shared" si="1"/>
        <v>601</v>
      </c>
      <c r="I55" s="73">
        <f t="shared" si="2"/>
        <v>11.912784935579781</v>
      </c>
      <c r="J55" s="69">
        <v>17</v>
      </c>
      <c r="K55" s="69">
        <v>0</v>
      </c>
      <c r="L55" s="66">
        <v>1</v>
      </c>
      <c r="M55" s="20"/>
    </row>
    <row r="56" spans="1:13" x14ac:dyDescent="0.25">
      <c r="A56" s="3"/>
      <c r="B56" s="8" t="s">
        <v>51</v>
      </c>
      <c r="C56" s="5">
        <v>7504</v>
      </c>
      <c r="D56" s="5">
        <v>6909</v>
      </c>
      <c r="E56" s="5">
        <f t="shared" si="0"/>
        <v>595</v>
      </c>
      <c r="F56" s="5">
        <v>414</v>
      </c>
      <c r="G56" s="5">
        <v>6495</v>
      </c>
      <c r="H56" s="5">
        <f t="shared" si="1"/>
        <v>1009</v>
      </c>
      <c r="I56" s="73">
        <f t="shared" si="2"/>
        <v>13.446162046908315</v>
      </c>
      <c r="J56" s="69">
        <v>21</v>
      </c>
      <c r="K56" s="69">
        <v>1</v>
      </c>
      <c r="L56" s="66">
        <v>2</v>
      </c>
      <c r="M56" s="20"/>
    </row>
    <row r="57" spans="1:13" x14ac:dyDescent="0.25">
      <c r="A57" s="3"/>
      <c r="B57" s="8" t="s">
        <v>52</v>
      </c>
      <c r="C57" s="5">
        <v>3925</v>
      </c>
      <c r="D57" s="5">
        <v>3705</v>
      </c>
      <c r="E57" s="5">
        <f t="shared" si="0"/>
        <v>220</v>
      </c>
      <c r="F57" s="5">
        <v>210</v>
      </c>
      <c r="G57" s="5">
        <v>3495</v>
      </c>
      <c r="H57" s="5">
        <f t="shared" si="1"/>
        <v>430</v>
      </c>
      <c r="I57" s="73">
        <f t="shared" si="2"/>
        <v>10.955414012738855</v>
      </c>
      <c r="J57" s="69">
        <v>17</v>
      </c>
      <c r="K57" s="69">
        <v>0</v>
      </c>
      <c r="L57" s="66">
        <v>1</v>
      </c>
      <c r="M57" s="20"/>
    </row>
    <row r="58" spans="1:13" x14ac:dyDescent="0.25">
      <c r="A58" s="3"/>
      <c r="B58" s="8" t="s">
        <v>55</v>
      </c>
      <c r="C58" s="5">
        <v>12209</v>
      </c>
      <c r="D58" s="5">
        <v>10682</v>
      </c>
      <c r="E58" s="5">
        <f t="shared" si="0"/>
        <v>1527</v>
      </c>
      <c r="F58" s="5">
        <v>668</v>
      </c>
      <c r="G58" s="5">
        <v>10014</v>
      </c>
      <c r="H58" s="5">
        <f t="shared" si="1"/>
        <v>2195</v>
      </c>
      <c r="I58" s="73">
        <f t="shared" si="2"/>
        <v>17.978540421000901</v>
      </c>
      <c r="J58" s="69">
        <v>25</v>
      </c>
      <c r="K58" s="69">
        <v>3</v>
      </c>
      <c r="L58" s="66">
        <v>4</v>
      </c>
      <c r="M58" s="20">
        <v>1</v>
      </c>
    </row>
    <row r="59" spans="1:13" x14ac:dyDescent="0.25">
      <c r="A59" s="3"/>
      <c r="B59" s="8" t="s">
        <v>56</v>
      </c>
      <c r="C59" s="5">
        <v>3352</v>
      </c>
      <c r="D59" s="5">
        <v>3118</v>
      </c>
      <c r="E59" s="5">
        <f t="shared" si="0"/>
        <v>234</v>
      </c>
      <c r="F59" s="5">
        <v>134</v>
      </c>
      <c r="G59" s="5">
        <v>2984</v>
      </c>
      <c r="H59" s="5">
        <f t="shared" si="1"/>
        <v>368</v>
      </c>
      <c r="I59" s="73">
        <f t="shared" si="2"/>
        <v>10.978520286396181</v>
      </c>
      <c r="J59" s="69">
        <v>15</v>
      </c>
      <c r="K59" s="69">
        <v>0</v>
      </c>
      <c r="L59" s="66">
        <v>1</v>
      </c>
      <c r="M59" s="20">
        <v>1</v>
      </c>
    </row>
    <row r="60" spans="1:13" x14ac:dyDescent="0.25">
      <c r="A60" s="3"/>
      <c r="B60" s="8" t="s">
        <v>57</v>
      </c>
      <c r="C60" s="5">
        <v>14588</v>
      </c>
      <c r="D60" s="5">
        <v>12938</v>
      </c>
      <c r="E60" s="5">
        <f t="shared" si="0"/>
        <v>1650</v>
      </c>
      <c r="F60" s="5">
        <v>1430</v>
      </c>
      <c r="G60" s="5">
        <v>11508</v>
      </c>
      <c r="H60" s="5">
        <f t="shared" si="1"/>
        <v>3080</v>
      </c>
      <c r="I60" s="73">
        <f t="shared" si="2"/>
        <v>21.113243761996159</v>
      </c>
      <c r="J60" s="69">
        <v>27</v>
      </c>
      <c r="K60" s="69">
        <v>4</v>
      </c>
      <c r="L60" s="66">
        <v>6</v>
      </c>
      <c r="M60" s="20"/>
    </row>
    <row r="61" spans="1:13" x14ac:dyDescent="0.25">
      <c r="A61" s="3"/>
      <c r="B61" s="8" t="s">
        <v>58</v>
      </c>
      <c r="C61" s="5">
        <v>3991</v>
      </c>
      <c r="D61" s="5">
        <v>3436</v>
      </c>
      <c r="E61" s="5">
        <f t="shared" si="0"/>
        <v>555</v>
      </c>
      <c r="F61" s="5">
        <v>260</v>
      </c>
      <c r="G61" s="5">
        <v>3176</v>
      </c>
      <c r="H61" s="5">
        <f t="shared" si="1"/>
        <v>815</v>
      </c>
      <c r="I61" s="73">
        <f t="shared" si="2"/>
        <v>20.420947131044848</v>
      </c>
      <c r="J61" s="69">
        <v>17</v>
      </c>
      <c r="K61" s="69">
        <v>2</v>
      </c>
      <c r="L61" s="66">
        <v>3</v>
      </c>
      <c r="M61" s="20"/>
    </row>
    <row r="62" spans="1:13" x14ac:dyDescent="0.25">
      <c r="A62" s="3"/>
      <c r="B62" s="8" t="s">
        <v>59</v>
      </c>
      <c r="C62" s="5">
        <v>11217</v>
      </c>
      <c r="D62" s="5">
        <v>10334</v>
      </c>
      <c r="E62" s="5">
        <f t="shared" si="0"/>
        <v>883</v>
      </c>
      <c r="F62" s="5">
        <v>962</v>
      </c>
      <c r="G62" s="5">
        <v>9372</v>
      </c>
      <c r="H62" s="5">
        <f t="shared" si="1"/>
        <v>1845</v>
      </c>
      <c r="I62" s="73">
        <f t="shared" si="2"/>
        <v>16.448248194704465</v>
      </c>
      <c r="J62" s="69">
        <v>25</v>
      </c>
      <c r="K62" s="69">
        <v>4</v>
      </c>
      <c r="L62" s="66">
        <v>6</v>
      </c>
      <c r="M62" s="20">
        <v>1</v>
      </c>
    </row>
    <row r="63" spans="1:13" x14ac:dyDescent="0.25">
      <c r="A63" s="3"/>
      <c r="B63" s="8" t="s">
        <v>60</v>
      </c>
      <c r="C63" s="5">
        <v>21375</v>
      </c>
      <c r="D63" s="5">
        <v>18581</v>
      </c>
      <c r="E63" s="5">
        <f t="shared" si="0"/>
        <v>2794</v>
      </c>
      <c r="F63" s="5">
        <v>1726</v>
      </c>
      <c r="G63" s="5">
        <v>16855</v>
      </c>
      <c r="H63" s="5">
        <f t="shared" si="1"/>
        <v>4520</v>
      </c>
      <c r="I63" s="73">
        <f t="shared" si="2"/>
        <v>21.146198830409357</v>
      </c>
      <c r="J63" s="69">
        <v>31</v>
      </c>
      <c r="K63" s="69">
        <v>6</v>
      </c>
      <c r="L63" s="66">
        <v>7</v>
      </c>
      <c r="M63" s="20"/>
    </row>
    <row r="64" spans="1:13" x14ac:dyDescent="0.25">
      <c r="A64" s="3"/>
      <c r="B64" s="8" t="s">
        <v>61</v>
      </c>
      <c r="C64" s="5">
        <v>7170</v>
      </c>
      <c r="D64" s="5">
        <v>6438</v>
      </c>
      <c r="E64" s="5">
        <f t="shared" si="0"/>
        <v>732</v>
      </c>
      <c r="F64" s="5">
        <v>305</v>
      </c>
      <c r="G64" s="5">
        <v>6133</v>
      </c>
      <c r="H64" s="5">
        <f t="shared" si="1"/>
        <v>1037</v>
      </c>
      <c r="I64" s="73">
        <f t="shared" si="2"/>
        <v>14.463040446304044</v>
      </c>
      <c r="J64" s="69">
        <v>21</v>
      </c>
      <c r="K64" s="69">
        <v>1</v>
      </c>
      <c r="L64" s="66">
        <v>3</v>
      </c>
      <c r="M64" s="20"/>
    </row>
    <row r="65" spans="1:13" x14ac:dyDescent="0.25">
      <c r="A65" s="3"/>
      <c r="B65" s="8" t="s">
        <v>62</v>
      </c>
      <c r="C65" s="5">
        <v>10724</v>
      </c>
      <c r="D65" s="5">
        <v>949</v>
      </c>
      <c r="E65" s="5">
        <f t="shared" si="0"/>
        <v>9775</v>
      </c>
      <c r="F65" s="5">
        <v>683</v>
      </c>
      <c r="G65" s="5">
        <v>8796</v>
      </c>
      <c r="H65" s="5">
        <f t="shared" si="1"/>
        <v>1928</v>
      </c>
      <c r="I65" s="73">
        <f t="shared" si="2"/>
        <v>17.978366281238344</v>
      </c>
      <c r="J65" s="69">
        <v>23</v>
      </c>
      <c r="K65" s="69">
        <v>3</v>
      </c>
      <c r="L65" s="66">
        <v>4</v>
      </c>
      <c r="M65" s="20"/>
    </row>
    <row r="66" spans="1:13" x14ac:dyDescent="0.25">
      <c r="A66" s="3"/>
      <c r="B66" s="8" t="s">
        <v>63</v>
      </c>
      <c r="C66" s="5">
        <v>2365</v>
      </c>
      <c r="D66" s="5">
        <v>2173</v>
      </c>
      <c r="E66" s="5">
        <f t="shared" si="0"/>
        <v>192</v>
      </c>
      <c r="F66" s="5">
        <v>79</v>
      </c>
      <c r="G66" s="5">
        <v>2094</v>
      </c>
      <c r="H66" s="5">
        <f t="shared" si="1"/>
        <v>271</v>
      </c>
      <c r="I66" s="73">
        <f t="shared" si="2"/>
        <v>11.458773784355179</v>
      </c>
      <c r="J66" s="69">
        <v>13</v>
      </c>
      <c r="K66" s="69">
        <v>0</v>
      </c>
      <c r="L66" s="66">
        <v>0</v>
      </c>
      <c r="M66" s="20"/>
    </row>
    <row r="67" spans="1:13" x14ac:dyDescent="0.25">
      <c r="A67" s="3"/>
      <c r="B67" s="8" t="s">
        <v>64</v>
      </c>
      <c r="C67" s="5">
        <v>5237</v>
      </c>
      <c r="D67" s="5">
        <v>4837</v>
      </c>
      <c r="E67" s="5">
        <f t="shared" ref="E67:E130" si="3">C67-D67</f>
        <v>400</v>
      </c>
      <c r="F67" s="5">
        <v>173</v>
      </c>
      <c r="G67" s="5">
        <v>4664</v>
      </c>
      <c r="H67" s="5">
        <f t="shared" ref="H67:H130" si="4">C67-G67</f>
        <v>573</v>
      </c>
      <c r="I67" s="73">
        <f t="shared" ref="I67:I130" si="5">(100/C67)*H67</f>
        <v>10.941378651899942</v>
      </c>
      <c r="J67" s="69">
        <v>17</v>
      </c>
      <c r="K67" s="69">
        <v>0</v>
      </c>
      <c r="L67" s="66">
        <v>1</v>
      </c>
      <c r="M67" s="20"/>
    </row>
    <row r="68" spans="1:13" x14ac:dyDescent="0.25">
      <c r="A68" s="3"/>
      <c r="B68" s="8" t="s">
        <v>65</v>
      </c>
      <c r="C68" s="5">
        <v>1086</v>
      </c>
      <c r="D68" s="5">
        <v>1059</v>
      </c>
      <c r="E68" s="5">
        <f t="shared" si="3"/>
        <v>27</v>
      </c>
      <c r="F68" s="5">
        <v>42</v>
      </c>
      <c r="G68" s="5">
        <v>1017</v>
      </c>
      <c r="H68" s="5">
        <f t="shared" si="4"/>
        <v>69</v>
      </c>
      <c r="I68" s="73">
        <f t="shared" si="5"/>
        <v>6.3535911602209945</v>
      </c>
      <c r="J68" s="69">
        <v>9</v>
      </c>
      <c r="K68" s="69">
        <v>0</v>
      </c>
      <c r="L68" s="66">
        <v>0</v>
      </c>
      <c r="M68" s="20"/>
    </row>
    <row r="69" spans="1:13" x14ac:dyDescent="0.25">
      <c r="A69" s="3"/>
      <c r="B69" s="8" t="s">
        <v>66</v>
      </c>
      <c r="C69" s="5">
        <v>10329</v>
      </c>
      <c r="D69" s="5">
        <v>9031</v>
      </c>
      <c r="E69" s="5">
        <f t="shared" si="3"/>
        <v>1298</v>
      </c>
      <c r="F69" s="5">
        <v>611</v>
      </c>
      <c r="G69" s="5">
        <v>8420</v>
      </c>
      <c r="H69" s="5">
        <f t="shared" si="4"/>
        <v>1909</v>
      </c>
      <c r="I69" s="73">
        <f t="shared" si="5"/>
        <v>18.481944041049474</v>
      </c>
      <c r="J69" s="69">
        <v>23</v>
      </c>
      <c r="K69" s="69">
        <v>2</v>
      </c>
      <c r="L69" s="66">
        <v>4</v>
      </c>
      <c r="M69" s="20"/>
    </row>
    <row r="70" spans="1:13" x14ac:dyDescent="0.25">
      <c r="A70" s="3"/>
      <c r="B70" s="8" t="s">
        <v>67</v>
      </c>
      <c r="C70" s="5">
        <v>10019</v>
      </c>
      <c r="D70" s="5">
        <v>8285</v>
      </c>
      <c r="E70" s="5">
        <f t="shared" si="3"/>
        <v>1734</v>
      </c>
      <c r="F70" s="5">
        <v>789</v>
      </c>
      <c r="G70" s="5">
        <v>7496</v>
      </c>
      <c r="H70" s="5">
        <f t="shared" si="4"/>
        <v>2523</v>
      </c>
      <c r="I70" s="73">
        <f t="shared" si="5"/>
        <v>25.182153907575604</v>
      </c>
      <c r="J70" s="69">
        <v>25</v>
      </c>
      <c r="K70" s="69">
        <v>6</v>
      </c>
      <c r="L70" s="66">
        <v>7</v>
      </c>
      <c r="M70" s="20">
        <v>1</v>
      </c>
    </row>
    <row r="71" spans="1:13" x14ac:dyDescent="0.25">
      <c r="A71" s="3"/>
      <c r="B71" s="8" t="s">
        <v>68</v>
      </c>
      <c r="C71" s="5">
        <v>2240</v>
      </c>
      <c r="D71" s="5">
        <v>2081</v>
      </c>
      <c r="E71" s="5">
        <f t="shared" si="3"/>
        <v>159</v>
      </c>
      <c r="F71" s="5">
        <v>125</v>
      </c>
      <c r="G71" s="5">
        <v>1956</v>
      </c>
      <c r="H71" s="5">
        <f t="shared" si="4"/>
        <v>284</v>
      </c>
      <c r="I71" s="73">
        <f t="shared" si="5"/>
        <v>12.678571428571429</v>
      </c>
      <c r="J71" s="69">
        <v>11</v>
      </c>
      <c r="K71" s="69">
        <v>0</v>
      </c>
      <c r="L71" s="66">
        <v>1</v>
      </c>
      <c r="M71" s="20"/>
    </row>
    <row r="72" spans="1:13" x14ac:dyDescent="0.25">
      <c r="A72" s="3"/>
      <c r="B72" s="8" t="s">
        <v>69</v>
      </c>
      <c r="C72" s="5">
        <v>2355</v>
      </c>
      <c r="D72" s="5">
        <v>2233</v>
      </c>
      <c r="E72" s="5">
        <f t="shared" si="3"/>
        <v>122</v>
      </c>
      <c r="F72" s="5">
        <v>92</v>
      </c>
      <c r="G72" s="5">
        <v>2141</v>
      </c>
      <c r="H72" s="5">
        <f t="shared" si="4"/>
        <v>214</v>
      </c>
      <c r="I72" s="73">
        <f t="shared" si="5"/>
        <v>9.087048832271762</v>
      </c>
      <c r="J72" s="69">
        <v>11</v>
      </c>
      <c r="K72" s="69">
        <v>0</v>
      </c>
      <c r="L72" s="66">
        <v>0</v>
      </c>
      <c r="M72" s="20"/>
    </row>
    <row r="73" spans="1:13" x14ac:dyDescent="0.25">
      <c r="A73" s="3"/>
      <c r="B73" s="8" t="s">
        <v>70</v>
      </c>
      <c r="C73" s="5">
        <v>12535</v>
      </c>
      <c r="D73" s="5">
        <v>11036</v>
      </c>
      <c r="E73" s="5">
        <f t="shared" si="3"/>
        <v>1499</v>
      </c>
      <c r="F73" s="5">
        <v>856</v>
      </c>
      <c r="G73" s="5">
        <v>10180</v>
      </c>
      <c r="H73" s="5">
        <f t="shared" si="4"/>
        <v>2355</v>
      </c>
      <c r="I73" s="73">
        <f t="shared" si="5"/>
        <v>18.787395293179099</v>
      </c>
      <c r="J73" s="69">
        <v>25</v>
      </c>
      <c r="K73" s="69">
        <v>3</v>
      </c>
      <c r="L73" s="66">
        <v>4</v>
      </c>
      <c r="M73" s="20"/>
    </row>
    <row r="74" spans="1:13" x14ac:dyDescent="0.25">
      <c r="A74" s="3"/>
      <c r="B74" s="8" t="s">
        <v>71</v>
      </c>
      <c r="C74" s="5">
        <v>8602</v>
      </c>
      <c r="D74" s="5">
        <v>7678</v>
      </c>
      <c r="E74" s="5">
        <f t="shared" si="3"/>
        <v>924</v>
      </c>
      <c r="F74" s="5">
        <v>337</v>
      </c>
      <c r="G74" s="5">
        <v>7341</v>
      </c>
      <c r="H74" s="5">
        <f t="shared" si="4"/>
        <v>1261</v>
      </c>
      <c r="I74" s="73">
        <f t="shared" si="5"/>
        <v>14.659381539176936</v>
      </c>
      <c r="J74" s="69">
        <v>21</v>
      </c>
      <c r="K74" s="69">
        <v>2</v>
      </c>
      <c r="L74" s="66">
        <v>3</v>
      </c>
      <c r="M74" s="20"/>
    </row>
    <row r="75" spans="1:13" x14ac:dyDescent="0.25">
      <c r="A75" s="3"/>
      <c r="B75" s="8" t="s">
        <v>72</v>
      </c>
      <c r="C75" s="5">
        <v>7990</v>
      </c>
      <c r="D75" s="5">
        <v>7217</v>
      </c>
      <c r="E75" s="5">
        <f t="shared" si="3"/>
        <v>773</v>
      </c>
      <c r="F75" s="5">
        <v>472</v>
      </c>
      <c r="G75" s="5">
        <v>6745</v>
      </c>
      <c r="H75" s="5">
        <f t="shared" si="4"/>
        <v>1245</v>
      </c>
      <c r="I75" s="73">
        <f t="shared" si="5"/>
        <v>15.581977471839799</v>
      </c>
      <c r="J75" s="69">
        <v>21</v>
      </c>
      <c r="K75" s="69">
        <v>3</v>
      </c>
      <c r="L75" s="66">
        <v>3</v>
      </c>
      <c r="M75" s="20"/>
    </row>
    <row r="76" spans="1:13" x14ac:dyDescent="0.25">
      <c r="A76" s="3"/>
      <c r="B76" s="8" t="s">
        <v>73</v>
      </c>
      <c r="C76" s="5">
        <v>11578</v>
      </c>
      <c r="D76" s="5">
        <v>10541</v>
      </c>
      <c r="E76" s="5">
        <f t="shared" si="3"/>
        <v>1037</v>
      </c>
      <c r="F76" s="5">
        <v>665</v>
      </c>
      <c r="G76" s="5">
        <v>9876</v>
      </c>
      <c r="H76" s="5">
        <f t="shared" si="4"/>
        <v>1702</v>
      </c>
      <c r="I76" s="73">
        <f t="shared" si="5"/>
        <v>14.700293660390395</v>
      </c>
      <c r="J76" s="69">
        <v>25</v>
      </c>
      <c r="K76" s="69">
        <v>4</v>
      </c>
      <c r="L76" s="66">
        <v>5</v>
      </c>
      <c r="M76" s="20"/>
    </row>
    <row r="77" spans="1:13" x14ac:dyDescent="0.25">
      <c r="A77" s="3"/>
      <c r="B77" s="8" t="s">
        <v>74</v>
      </c>
      <c r="C77" s="5">
        <v>4614</v>
      </c>
      <c r="D77" s="5">
        <v>4276</v>
      </c>
      <c r="E77" s="5">
        <f t="shared" si="3"/>
        <v>338</v>
      </c>
      <c r="F77" s="5">
        <v>234</v>
      </c>
      <c r="G77" s="5">
        <v>4042</v>
      </c>
      <c r="H77" s="5">
        <f t="shared" si="4"/>
        <v>572</v>
      </c>
      <c r="I77" s="73">
        <f t="shared" si="5"/>
        <v>12.397052449068054</v>
      </c>
      <c r="J77" s="69">
        <v>19</v>
      </c>
      <c r="K77" s="69">
        <v>1</v>
      </c>
      <c r="L77" s="66">
        <v>2</v>
      </c>
      <c r="M77" s="20"/>
    </row>
    <row r="78" spans="1:13" x14ac:dyDescent="0.25">
      <c r="A78" s="3"/>
      <c r="B78" s="8" t="s">
        <v>75</v>
      </c>
      <c r="C78" s="5">
        <v>9746</v>
      </c>
      <c r="D78" s="5">
        <v>8766</v>
      </c>
      <c r="E78" s="5">
        <f t="shared" si="3"/>
        <v>980</v>
      </c>
      <c r="F78" s="5">
        <v>609</v>
      </c>
      <c r="G78" s="5">
        <v>8157</v>
      </c>
      <c r="H78" s="5">
        <f t="shared" si="4"/>
        <v>1589</v>
      </c>
      <c r="I78" s="73">
        <f t="shared" si="5"/>
        <v>16.304124769136056</v>
      </c>
      <c r="J78" s="69">
        <v>17</v>
      </c>
      <c r="K78" s="69">
        <v>1</v>
      </c>
      <c r="L78" s="66">
        <v>3</v>
      </c>
      <c r="M78" s="20"/>
    </row>
    <row r="79" spans="1:13" x14ac:dyDescent="0.25">
      <c r="A79" s="3"/>
      <c r="B79" s="8" t="s">
        <v>76</v>
      </c>
      <c r="C79" s="5">
        <v>4235</v>
      </c>
      <c r="D79" s="5">
        <v>3697</v>
      </c>
      <c r="E79" s="5">
        <f t="shared" si="3"/>
        <v>538</v>
      </c>
      <c r="F79" s="5">
        <v>311</v>
      </c>
      <c r="G79" s="5">
        <v>3386</v>
      </c>
      <c r="H79" s="5">
        <f t="shared" si="4"/>
        <v>849</v>
      </c>
      <c r="I79" s="73">
        <f t="shared" si="5"/>
        <v>20.047225501770956</v>
      </c>
      <c r="J79" s="69">
        <v>17</v>
      </c>
      <c r="K79" s="69">
        <v>2</v>
      </c>
      <c r="L79" s="66">
        <v>3</v>
      </c>
      <c r="M79" s="20"/>
    </row>
    <row r="80" spans="1:13" x14ac:dyDescent="0.25">
      <c r="A80" s="3"/>
      <c r="B80" s="8" t="s">
        <v>77</v>
      </c>
      <c r="C80" s="5">
        <v>2437</v>
      </c>
      <c r="D80" s="5">
        <v>2320</v>
      </c>
      <c r="E80" s="5">
        <f t="shared" si="3"/>
        <v>117</v>
      </c>
      <c r="F80" s="5">
        <v>113</v>
      </c>
      <c r="G80" s="5">
        <v>2207</v>
      </c>
      <c r="H80" s="5">
        <f t="shared" si="4"/>
        <v>230</v>
      </c>
      <c r="I80" s="73">
        <f t="shared" si="5"/>
        <v>9.4378334017234309</v>
      </c>
      <c r="J80" s="69">
        <v>13</v>
      </c>
      <c r="K80" s="69">
        <v>0</v>
      </c>
      <c r="L80" s="66">
        <v>0</v>
      </c>
      <c r="M80" s="20"/>
    </row>
    <row r="81" spans="1:13" x14ac:dyDescent="0.25">
      <c r="A81" s="3"/>
      <c r="B81" s="8" t="s">
        <v>78</v>
      </c>
      <c r="C81" s="5">
        <v>7167</v>
      </c>
      <c r="D81" s="5">
        <v>6445</v>
      </c>
      <c r="E81" s="5">
        <f t="shared" si="3"/>
        <v>722</v>
      </c>
      <c r="F81" s="5">
        <v>509</v>
      </c>
      <c r="G81" s="5">
        <v>5936</v>
      </c>
      <c r="H81" s="5">
        <f t="shared" si="4"/>
        <v>1231</v>
      </c>
      <c r="I81" s="73">
        <f t="shared" si="5"/>
        <v>17.17594530486954</v>
      </c>
      <c r="J81" s="69">
        <v>21</v>
      </c>
      <c r="K81" s="69">
        <v>3</v>
      </c>
      <c r="L81" s="66">
        <v>3</v>
      </c>
      <c r="M81" s="20"/>
    </row>
    <row r="82" spans="1:13" x14ac:dyDescent="0.25">
      <c r="A82" s="3"/>
      <c r="B82" s="8" t="s">
        <v>79</v>
      </c>
      <c r="C82" s="5">
        <v>10371</v>
      </c>
      <c r="D82" s="5">
        <v>8873</v>
      </c>
      <c r="E82" s="5">
        <f t="shared" si="3"/>
        <v>1498</v>
      </c>
      <c r="F82" s="5">
        <v>422</v>
      </c>
      <c r="G82" s="5">
        <v>8451</v>
      </c>
      <c r="H82" s="5">
        <f t="shared" si="4"/>
        <v>1920</v>
      </c>
      <c r="I82" s="73">
        <f t="shared" si="5"/>
        <v>18.513161700896731</v>
      </c>
      <c r="J82" s="69">
        <v>23</v>
      </c>
      <c r="K82" s="69">
        <v>3</v>
      </c>
      <c r="L82" s="66">
        <v>4</v>
      </c>
      <c r="M82" s="20"/>
    </row>
    <row r="83" spans="1:13" x14ac:dyDescent="0.25">
      <c r="A83" s="3"/>
      <c r="B83" s="8" t="s">
        <v>80</v>
      </c>
      <c r="C83" s="5">
        <v>6421</v>
      </c>
      <c r="D83" s="5">
        <v>5902</v>
      </c>
      <c r="E83" s="5">
        <f t="shared" si="3"/>
        <v>519</v>
      </c>
      <c r="F83" s="5">
        <v>394</v>
      </c>
      <c r="G83" s="5">
        <v>5508</v>
      </c>
      <c r="H83" s="5">
        <f t="shared" si="4"/>
        <v>913</v>
      </c>
      <c r="I83" s="73">
        <f t="shared" si="5"/>
        <v>14.218969007942688</v>
      </c>
      <c r="J83" s="69">
        <v>21</v>
      </c>
      <c r="K83" s="69">
        <v>1</v>
      </c>
      <c r="L83" s="66">
        <v>2</v>
      </c>
      <c r="M83" s="20"/>
    </row>
    <row r="84" spans="1:13" x14ac:dyDescent="0.25">
      <c r="A84" s="3"/>
      <c r="B84" s="8" t="s">
        <v>81</v>
      </c>
      <c r="C84" s="5">
        <v>5797</v>
      </c>
      <c r="D84" s="5">
        <v>5326</v>
      </c>
      <c r="E84" s="5">
        <f t="shared" si="3"/>
        <v>471</v>
      </c>
      <c r="F84" s="5">
        <v>414</v>
      </c>
      <c r="G84" s="5">
        <v>4912</v>
      </c>
      <c r="H84" s="5">
        <f t="shared" si="4"/>
        <v>885</v>
      </c>
      <c r="I84" s="73">
        <f t="shared" si="5"/>
        <v>15.26651716405037</v>
      </c>
      <c r="J84" s="69">
        <v>19</v>
      </c>
      <c r="K84" s="69">
        <v>1</v>
      </c>
      <c r="L84" s="66">
        <v>2</v>
      </c>
      <c r="M84" s="20"/>
    </row>
    <row r="85" spans="1:13" x14ac:dyDescent="0.25">
      <c r="A85" s="3"/>
      <c r="B85" s="8" t="s">
        <v>82</v>
      </c>
      <c r="C85" s="5">
        <v>4056</v>
      </c>
      <c r="D85" s="5">
        <v>3787</v>
      </c>
      <c r="E85" s="5">
        <f t="shared" si="3"/>
        <v>269</v>
      </c>
      <c r="F85" s="5">
        <v>170</v>
      </c>
      <c r="G85" s="5">
        <v>3617</v>
      </c>
      <c r="H85" s="5">
        <f t="shared" si="4"/>
        <v>439</v>
      </c>
      <c r="I85" s="73">
        <f t="shared" si="5"/>
        <v>10.823471400394478</v>
      </c>
      <c r="J85" s="69">
        <v>17</v>
      </c>
      <c r="K85" s="69">
        <v>0</v>
      </c>
      <c r="L85" s="66">
        <v>1</v>
      </c>
      <c r="M85" s="20"/>
    </row>
    <row r="86" spans="1:13" x14ac:dyDescent="0.25">
      <c r="A86" s="3"/>
      <c r="B86" s="8" t="s">
        <v>83</v>
      </c>
      <c r="C86" s="5">
        <v>13283</v>
      </c>
      <c r="D86" s="5">
        <v>11538</v>
      </c>
      <c r="E86" s="5">
        <f t="shared" si="3"/>
        <v>1745</v>
      </c>
      <c r="F86" s="5">
        <v>855</v>
      </c>
      <c r="G86" s="5">
        <v>10683</v>
      </c>
      <c r="H86" s="5">
        <f t="shared" si="4"/>
        <v>2600</v>
      </c>
      <c r="I86" s="73">
        <f t="shared" si="5"/>
        <v>19.573891440186706</v>
      </c>
      <c r="J86" s="69">
        <v>25</v>
      </c>
      <c r="K86" s="69">
        <v>4</v>
      </c>
      <c r="L86" s="66">
        <v>5</v>
      </c>
      <c r="M86" s="20"/>
    </row>
    <row r="87" spans="1:13" x14ac:dyDescent="0.25">
      <c r="A87" s="3"/>
      <c r="B87" s="8" t="s">
        <v>84</v>
      </c>
      <c r="C87" s="5">
        <v>2864</v>
      </c>
      <c r="D87" s="5">
        <v>2638</v>
      </c>
      <c r="E87" s="5">
        <f t="shared" si="3"/>
        <v>226</v>
      </c>
      <c r="F87" s="5">
        <v>161</v>
      </c>
      <c r="G87" s="5">
        <v>2477</v>
      </c>
      <c r="H87" s="5">
        <f t="shared" si="4"/>
        <v>387</v>
      </c>
      <c r="I87" s="73">
        <f t="shared" si="5"/>
        <v>13.512569832402233</v>
      </c>
      <c r="J87" s="69">
        <v>13</v>
      </c>
      <c r="K87" s="69">
        <v>0</v>
      </c>
      <c r="L87" s="66">
        <v>1</v>
      </c>
      <c r="M87" s="20"/>
    </row>
    <row r="88" spans="1:13" x14ac:dyDescent="0.25">
      <c r="A88" s="3"/>
      <c r="B88" s="8" t="s">
        <v>85</v>
      </c>
      <c r="C88" s="5">
        <v>7065</v>
      </c>
      <c r="D88" s="5">
        <v>6123</v>
      </c>
      <c r="E88" s="5">
        <f t="shared" si="3"/>
        <v>942</v>
      </c>
      <c r="F88" s="5">
        <v>522</v>
      </c>
      <c r="G88" s="5">
        <v>5601</v>
      </c>
      <c r="H88" s="5">
        <f t="shared" si="4"/>
        <v>1464</v>
      </c>
      <c r="I88" s="73">
        <f t="shared" si="5"/>
        <v>20.721868365180466</v>
      </c>
      <c r="J88" s="69">
        <v>21</v>
      </c>
      <c r="K88" s="69">
        <v>3</v>
      </c>
      <c r="L88" s="66">
        <v>4</v>
      </c>
      <c r="M88" s="20"/>
    </row>
    <row r="89" spans="1:13" x14ac:dyDescent="0.25">
      <c r="A89" s="3"/>
      <c r="B89" s="8" t="s">
        <v>86</v>
      </c>
      <c r="C89" s="5">
        <v>1585</v>
      </c>
      <c r="D89" s="5">
        <v>1500</v>
      </c>
      <c r="E89" s="5">
        <f t="shared" si="3"/>
        <v>85</v>
      </c>
      <c r="F89" s="5">
        <v>70</v>
      </c>
      <c r="G89" s="5">
        <v>1430</v>
      </c>
      <c r="H89" s="5">
        <f t="shared" si="4"/>
        <v>155</v>
      </c>
      <c r="I89" s="73">
        <f t="shared" si="5"/>
        <v>9.7791798107255516</v>
      </c>
      <c r="J89" s="69">
        <v>11</v>
      </c>
      <c r="K89" s="69">
        <v>0</v>
      </c>
      <c r="L89" s="66">
        <v>0</v>
      </c>
      <c r="M89" s="20"/>
    </row>
    <row r="90" spans="1:13" x14ac:dyDescent="0.25">
      <c r="A90" s="3"/>
      <c r="B90" s="8" t="s">
        <v>87</v>
      </c>
      <c r="C90" s="5">
        <v>5553</v>
      </c>
      <c r="D90" s="5">
        <v>5155</v>
      </c>
      <c r="E90" s="5">
        <f t="shared" si="3"/>
        <v>398</v>
      </c>
      <c r="F90" s="5">
        <v>292</v>
      </c>
      <c r="G90" s="5">
        <v>4863</v>
      </c>
      <c r="H90" s="5">
        <f t="shared" si="4"/>
        <v>690</v>
      </c>
      <c r="I90" s="73">
        <f t="shared" si="5"/>
        <v>12.425715829281469</v>
      </c>
      <c r="J90" s="69">
        <v>19</v>
      </c>
      <c r="K90" s="69">
        <v>0</v>
      </c>
      <c r="L90" s="66">
        <v>2</v>
      </c>
      <c r="M90" s="20"/>
    </row>
    <row r="91" spans="1:13" x14ac:dyDescent="0.25">
      <c r="A91" s="3"/>
      <c r="B91" s="8" t="s">
        <v>88</v>
      </c>
      <c r="C91" s="5">
        <v>3698</v>
      </c>
      <c r="D91" s="5">
        <v>3358</v>
      </c>
      <c r="E91" s="5">
        <f t="shared" si="3"/>
        <v>340</v>
      </c>
      <c r="F91" s="5">
        <v>150</v>
      </c>
      <c r="G91" s="5">
        <v>3208</v>
      </c>
      <c r="H91" s="5">
        <f t="shared" si="4"/>
        <v>490</v>
      </c>
      <c r="I91" s="73">
        <f t="shared" si="5"/>
        <v>13.250405624661978</v>
      </c>
      <c r="J91" s="69">
        <v>15</v>
      </c>
      <c r="K91" s="69">
        <v>0</v>
      </c>
      <c r="L91" s="66">
        <v>1</v>
      </c>
      <c r="M91" s="20"/>
    </row>
    <row r="92" spans="1:13" x14ac:dyDescent="0.25">
      <c r="A92" s="3"/>
      <c r="B92" s="8" t="s">
        <v>89</v>
      </c>
      <c r="C92" s="5">
        <v>2565</v>
      </c>
      <c r="D92" s="5">
        <v>2383</v>
      </c>
      <c r="E92" s="5">
        <f t="shared" si="3"/>
        <v>182</v>
      </c>
      <c r="F92" s="5">
        <v>75</v>
      </c>
      <c r="G92" s="5">
        <v>2308</v>
      </c>
      <c r="H92" s="5">
        <f t="shared" si="4"/>
        <v>257</v>
      </c>
      <c r="I92" s="73">
        <f t="shared" si="5"/>
        <v>10.019493177387913</v>
      </c>
      <c r="J92" s="69">
        <v>13</v>
      </c>
      <c r="K92" s="69">
        <v>0</v>
      </c>
      <c r="L92" s="66">
        <v>0</v>
      </c>
      <c r="M92" s="20"/>
    </row>
    <row r="93" spans="1:13" x14ac:dyDescent="0.25">
      <c r="A93" s="3"/>
      <c r="B93" s="8" t="s">
        <v>95</v>
      </c>
      <c r="C93" s="5">
        <v>19040</v>
      </c>
      <c r="D93" s="5">
        <v>16382</v>
      </c>
      <c r="E93" s="5">
        <f t="shared" si="3"/>
        <v>2658</v>
      </c>
      <c r="F93" s="5">
        <v>1233</v>
      </c>
      <c r="G93" s="5">
        <v>15149</v>
      </c>
      <c r="H93" s="5">
        <f t="shared" si="4"/>
        <v>3891</v>
      </c>
      <c r="I93" s="73">
        <f t="shared" si="5"/>
        <v>20.435924369747902</v>
      </c>
      <c r="J93" s="69">
        <v>29</v>
      </c>
      <c r="K93" s="69">
        <v>5</v>
      </c>
      <c r="L93" s="66">
        <v>6</v>
      </c>
      <c r="M93" s="20"/>
    </row>
    <row r="94" spans="1:13" x14ac:dyDescent="0.25">
      <c r="A94" s="3"/>
      <c r="B94" s="8" t="s">
        <v>96</v>
      </c>
      <c r="C94" s="5">
        <v>12217</v>
      </c>
      <c r="D94" s="5">
        <v>10436</v>
      </c>
      <c r="E94" s="5">
        <f t="shared" si="3"/>
        <v>1781</v>
      </c>
      <c r="F94" s="5">
        <v>852</v>
      </c>
      <c r="G94" s="5">
        <v>9584</v>
      </c>
      <c r="H94" s="5">
        <f t="shared" si="4"/>
        <v>2633</v>
      </c>
      <c r="I94" s="73">
        <f t="shared" si="5"/>
        <v>21.551935827126137</v>
      </c>
      <c r="J94" s="69">
        <v>25</v>
      </c>
      <c r="K94" s="69">
        <v>4</v>
      </c>
      <c r="L94" s="66">
        <v>5</v>
      </c>
      <c r="M94" s="20"/>
    </row>
    <row r="95" spans="1:13" x14ac:dyDescent="0.25">
      <c r="A95" s="3"/>
      <c r="B95" s="8" t="s">
        <v>90</v>
      </c>
      <c r="C95" s="5">
        <v>16080</v>
      </c>
      <c r="D95" s="5">
        <v>14202</v>
      </c>
      <c r="E95" s="5">
        <f t="shared" si="3"/>
        <v>1878</v>
      </c>
      <c r="F95" s="5">
        <v>1164</v>
      </c>
      <c r="G95" s="5">
        <v>13038</v>
      </c>
      <c r="H95" s="5">
        <f t="shared" si="4"/>
        <v>3042</v>
      </c>
      <c r="I95" s="73">
        <f t="shared" si="5"/>
        <v>18.917910447761194</v>
      </c>
      <c r="J95" s="69">
        <v>27</v>
      </c>
      <c r="K95" s="69">
        <v>4</v>
      </c>
      <c r="L95" s="66">
        <v>5</v>
      </c>
      <c r="M95" s="20">
        <v>1</v>
      </c>
    </row>
    <row r="96" spans="1:13" x14ac:dyDescent="0.25">
      <c r="A96" s="3"/>
      <c r="B96" s="8" t="s">
        <v>91</v>
      </c>
      <c r="C96" s="5">
        <v>2686</v>
      </c>
      <c r="D96" s="5">
        <v>2437</v>
      </c>
      <c r="E96" s="5">
        <f t="shared" si="3"/>
        <v>249</v>
      </c>
      <c r="F96" s="5">
        <v>149</v>
      </c>
      <c r="G96" s="5">
        <v>2288</v>
      </c>
      <c r="H96" s="5">
        <f t="shared" si="4"/>
        <v>398</v>
      </c>
      <c r="I96" s="73">
        <f t="shared" si="5"/>
        <v>14.817572598659716</v>
      </c>
      <c r="J96" s="69">
        <v>13</v>
      </c>
      <c r="K96" s="69">
        <v>0</v>
      </c>
      <c r="L96" s="66">
        <v>1</v>
      </c>
      <c r="M96" s="20"/>
    </row>
    <row r="97" spans="1:13" x14ac:dyDescent="0.25">
      <c r="A97" s="3"/>
      <c r="B97" s="8" t="s">
        <v>92</v>
      </c>
      <c r="C97" s="5">
        <v>5913</v>
      </c>
      <c r="D97" s="5">
        <v>5345</v>
      </c>
      <c r="E97" s="5">
        <f t="shared" si="3"/>
        <v>568</v>
      </c>
      <c r="F97" s="5">
        <v>349</v>
      </c>
      <c r="G97" s="5">
        <v>4996</v>
      </c>
      <c r="H97" s="5">
        <f t="shared" si="4"/>
        <v>917</v>
      </c>
      <c r="I97" s="73">
        <f t="shared" si="5"/>
        <v>15.508202266193132</v>
      </c>
      <c r="J97" s="69">
        <v>19</v>
      </c>
      <c r="K97" s="69">
        <v>1</v>
      </c>
      <c r="L97" s="66">
        <v>2</v>
      </c>
      <c r="M97" s="20"/>
    </row>
    <row r="98" spans="1:13" x14ac:dyDescent="0.25">
      <c r="A98" s="3"/>
      <c r="B98" s="8" t="s">
        <v>93</v>
      </c>
      <c r="C98" s="5">
        <v>8688</v>
      </c>
      <c r="D98" s="5">
        <v>7836</v>
      </c>
      <c r="E98" s="5">
        <f t="shared" si="3"/>
        <v>852</v>
      </c>
      <c r="F98" s="5">
        <v>571</v>
      </c>
      <c r="G98" s="5">
        <v>7265</v>
      </c>
      <c r="H98" s="5">
        <f t="shared" si="4"/>
        <v>1423</v>
      </c>
      <c r="I98" s="73">
        <f t="shared" si="5"/>
        <v>16.378913443830569</v>
      </c>
      <c r="J98" s="69">
        <v>21</v>
      </c>
      <c r="K98" s="69">
        <v>3</v>
      </c>
      <c r="L98" s="66">
        <v>3</v>
      </c>
      <c r="M98" s="20"/>
    </row>
    <row r="99" spans="1:13" x14ac:dyDescent="0.25">
      <c r="A99" s="3"/>
      <c r="B99" s="8" t="s">
        <v>94</v>
      </c>
      <c r="C99" s="5">
        <v>4242</v>
      </c>
      <c r="D99" s="5">
        <v>3789</v>
      </c>
      <c r="E99" s="5">
        <f t="shared" si="3"/>
        <v>453</v>
      </c>
      <c r="F99" s="5">
        <v>266</v>
      </c>
      <c r="G99" s="5">
        <v>3523</v>
      </c>
      <c r="H99" s="5">
        <f t="shared" si="4"/>
        <v>719</v>
      </c>
      <c r="I99" s="73">
        <f t="shared" si="5"/>
        <v>16.949552098066949</v>
      </c>
      <c r="J99" s="69">
        <v>17</v>
      </c>
      <c r="K99" s="69">
        <v>1</v>
      </c>
      <c r="L99" s="66">
        <v>3</v>
      </c>
      <c r="M99" s="20"/>
    </row>
    <row r="100" spans="1:13" x14ac:dyDescent="0.25">
      <c r="A100" s="3"/>
      <c r="B100" s="8" t="s">
        <v>97</v>
      </c>
      <c r="C100" s="5">
        <v>12548</v>
      </c>
      <c r="D100" s="5">
        <v>11027</v>
      </c>
      <c r="E100" s="5">
        <f t="shared" si="3"/>
        <v>1521</v>
      </c>
      <c r="F100" s="5">
        <v>970</v>
      </c>
      <c r="G100" s="5">
        <v>10057</v>
      </c>
      <c r="H100" s="5">
        <f t="shared" si="4"/>
        <v>2491</v>
      </c>
      <c r="I100" s="73">
        <f t="shared" si="5"/>
        <v>19.851769206248008</v>
      </c>
      <c r="J100" s="69">
        <v>25</v>
      </c>
      <c r="K100" s="69">
        <v>4</v>
      </c>
      <c r="L100" s="66">
        <v>5</v>
      </c>
      <c r="M100" s="20">
        <v>1</v>
      </c>
    </row>
    <row r="101" spans="1:13" x14ac:dyDescent="0.25">
      <c r="A101" s="3"/>
      <c r="B101" s="8" t="s">
        <v>98</v>
      </c>
      <c r="C101" s="5">
        <v>7604</v>
      </c>
      <c r="D101" s="5">
        <v>6695</v>
      </c>
      <c r="E101" s="5">
        <f t="shared" si="3"/>
        <v>909</v>
      </c>
      <c r="F101" s="5">
        <v>482</v>
      </c>
      <c r="G101" s="5">
        <v>6213</v>
      </c>
      <c r="H101" s="5">
        <f t="shared" si="4"/>
        <v>1391</v>
      </c>
      <c r="I101" s="73">
        <f t="shared" si="5"/>
        <v>18.293003682272488</v>
      </c>
      <c r="J101" s="69">
        <v>21</v>
      </c>
      <c r="K101" s="69">
        <v>2</v>
      </c>
      <c r="L101" s="66">
        <v>3</v>
      </c>
      <c r="M101" s="20"/>
    </row>
    <row r="102" spans="1:13" x14ac:dyDescent="0.25">
      <c r="A102" s="3"/>
      <c r="B102" s="8" t="s">
        <v>99</v>
      </c>
      <c r="C102" s="5">
        <v>15742</v>
      </c>
      <c r="D102" s="5">
        <v>13940</v>
      </c>
      <c r="E102" s="5">
        <f t="shared" si="3"/>
        <v>1802</v>
      </c>
      <c r="F102" s="5">
        <v>1254</v>
      </c>
      <c r="G102" s="5">
        <v>12686</v>
      </c>
      <c r="H102" s="5">
        <f t="shared" si="4"/>
        <v>3056</v>
      </c>
      <c r="I102" s="73">
        <f t="shared" si="5"/>
        <v>19.41303519247872</v>
      </c>
      <c r="J102" s="69">
        <v>27</v>
      </c>
      <c r="K102" s="69">
        <v>4</v>
      </c>
      <c r="L102" s="66">
        <v>5</v>
      </c>
      <c r="M102" s="20">
        <v>1</v>
      </c>
    </row>
    <row r="103" spans="1:13" x14ac:dyDescent="0.25">
      <c r="A103" s="3"/>
      <c r="B103" s="8" t="s">
        <v>100</v>
      </c>
      <c r="C103" s="5">
        <v>8739</v>
      </c>
      <c r="D103" s="5">
        <v>8005</v>
      </c>
      <c r="E103" s="5">
        <f t="shared" si="3"/>
        <v>734</v>
      </c>
      <c r="F103" s="5">
        <v>470</v>
      </c>
      <c r="G103" s="5">
        <v>7535</v>
      </c>
      <c r="H103" s="5">
        <f t="shared" si="4"/>
        <v>1204</v>
      </c>
      <c r="I103" s="73">
        <f t="shared" si="5"/>
        <v>13.777320059503376</v>
      </c>
      <c r="J103" s="69">
        <v>21</v>
      </c>
      <c r="K103" s="69">
        <v>1</v>
      </c>
      <c r="L103" s="66">
        <v>2</v>
      </c>
      <c r="M103" s="20"/>
    </row>
    <row r="104" spans="1:13" x14ac:dyDescent="0.25">
      <c r="A104" s="3"/>
      <c r="B104" s="8" t="s">
        <v>101</v>
      </c>
      <c r="C104" s="5">
        <v>2976</v>
      </c>
      <c r="D104" s="5">
        <v>2675</v>
      </c>
      <c r="E104" s="5">
        <f t="shared" si="3"/>
        <v>301</v>
      </c>
      <c r="F104" s="5">
        <v>242</v>
      </c>
      <c r="G104" s="5">
        <v>2433</v>
      </c>
      <c r="H104" s="5">
        <f t="shared" si="4"/>
        <v>543</v>
      </c>
      <c r="I104" s="73">
        <f t="shared" si="5"/>
        <v>18.245967741935484</v>
      </c>
      <c r="J104" s="69">
        <v>13</v>
      </c>
      <c r="K104" s="69">
        <v>0</v>
      </c>
      <c r="L104" s="66">
        <v>2</v>
      </c>
      <c r="M104" s="20"/>
    </row>
    <row r="105" spans="1:13" x14ac:dyDescent="0.25">
      <c r="A105" s="3"/>
      <c r="B105" s="8" t="s">
        <v>102</v>
      </c>
      <c r="C105" s="5">
        <v>3488</v>
      </c>
      <c r="D105" s="5">
        <v>3317</v>
      </c>
      <c r="E105" s="5">
        <f t="shared" si="3"/>
        <v>171</v>
      </c>
      <c r="F105" s="5">
        <v>116</v>
      </c>
      <c r="G105" s="5">
        <v>3201</v>
      </c>
      <c r="H105" s="5">
        <f t="shared" si="4"/>
        <v>287</v>
      </c>
      <c r="I105" s="73">
        <f t="shared" si="5"/>
        <v>8.2282110091743128</v>
      </c>
      <c r="J105" s="69">
        <v>15</v>
      </c>
      <c r="K105" s="69">
        <v>0</v>
      </c>
      <c r="L105" s="66">
        <v>0</v>
      </c>
      <c r="M105" s="20"/>
    </row>
    <row r="106" spans="1:13" x14ac:dyDescent="0.25">
      <c r="A106" s="3"/>
      <c r="B106" s="8" t="s">
        <v>103</v>
      </c>
      <c r="C106" s="5">
        <v>2360</v>
      </c>
      <c r="D106" s="5">
        <v>2169</v>
      </c>
      <c r="E106" s="5">
        <f t="shared" si="3"/>
        <v>191</v>
      </c>
      <c r="F106" s="5">
        <v>148</v>
      </c>
      <c r="G106" s="5">
        <v>2021</v>
      </c>
      <c r="H106" s="5">
        <f t="shared" si="4"/>
        <v>339</v>
      </c>
      <c r="I106" s="73">
        <f t="shared" si="5"/>
        <v>14.364406779661016</v>
      </c>
      <c r="J106" s="69">
        <v>13</v>
      </c>
      <c r="K106" s="69">
        <v>0</v>
      </c>
      <c r="L106" s="66">
        <v>1</v>
      </c>
      <c r="M106" s="20"/>
    </row>
    <row r="107" spans="1:13" x14ac:dyDescent="0.25">
      <c r="A107" s="3"/>
      <c r="B107" s="8" t="s">
        <v>104</v>
      </c>
      <c r="C107" s="5">
        <v>18014</v>
      </c>
      <c r="D107" s="5">
        <v>16139</v>
      </c>
      <c r="E107" s="5">
        <f t="shared" si="3"/>
        <v>1875</v>
      </c>
      <c r="F107" s="5">
        <v>832</v>
      </c>
      <c r="G107" s="5">
        <v>15307</v>
      </c>
      <c r="H107" s="5">
        <f t="shared" si="4"/>
        <v>2707</v>
      </c>
      <c r="I107" s="73">
        <f t="shared" si="5"/>
        <v>15.027201065837682</v>
      </c>
      <c r="J107" s="69">
        <v>27</v>
      </c>
      <c r="K107" s="69">
        <v>2</v>
      </c>
      <c r="L107" s="66">
        <v>4</v>
      </c>
      <c r="M107" s="20"/>
    </row>
    <row r="108" spans="1:13" x14ac:dyDescent="0.25">
      <c r="A108" s="3"/>
      <c r="B108" s="8" t="s">
        <v>105</v>
      </c>
      <c r="C108" s="5">
        <v>11213</v>
      </c>
      <c r="D108" s="5">
        <v>10044</v>
      </c>
      <c r="E108" s="5">
        <f t="shared" si="3"/>
        <v>1169</v>
      </c>
      <c r="F108" s="5">
        <v>504</v>
      </c>
      <c r="G108" s="5">
        <v>9540</v>
      </c>
      <c r="H108" s="5">
        <f t="shared" si="4"/>
        <v>1673</v>
      </c>
      <c r="I108" s="73">
        <f t="shared" si="5"/>
        <v>14.920181931686436</v>
      </c>
      <c r="J108" s="69">
        <v>25</v>
      </c>
      <c r="K108" s="69">
        <v>2</v>
      </c>
      <c r="L108" s="66">
        <v>3</v>
      </c>
      <c r="M108" s="20"/>
    </row>
    <row r="109" spans="1:13" x14ac:dyDescent="0.25">
      <c r="A109" s="3"/>
      <c r="B109" s="8" t="s">
        <v>106</v>
      </c>
      <c r="C109" s="5">
        <v>9646</v>
      </c>
      <c r="D109" s="5">
        <v>8763</v>
      </c>
      <c r="E109" s="5">
        <f t="shared" si="3"/>
        <v>883</v>
      </c>
      <c r="F109" s="5">
        <v>445</v>
      </c>
      <c r="G109" s="5">
        <v>8318</v>
      </c>
      <c r="H109" s="5">
        <f t="shared" si="4"/>
        <v>1328</v>
      </c>
      <c r="I109" s="73">
        <f t="shared" si="5"/>
        <v>13.767364710760937</v>
      </c>
      <c r="J109" s="69">
        <v>23</v>
      </c>
      <c r="K109" s="69">
        <v>2</v>
      </c>
      <c r="L109" s="66">
        <v>3</v>
      </c>
      <c r="M109" s="20">
        <v>1</v>
      </c>
    </row>
    <row r="110" spans="1:13" x14ac:dyDescent="0.25">
      <c r="A110" s="3"/>
      <c r="B110" s="8" t="s">
        <v>107</v>
      </c>
      <c r="C110" s="5">
        <v>5186</v>
      </c>
      <c r="D110" s="5">
        <v>4743</v>
      </c>
      <c r="E110" s="5">
        <f t="shared" si="3"/>
        <v>443</v>
      </c>
      <c r="F110" s="5">
        <v>224</v>
      </c>
      <c r="G110" s="5">
        <v>4519</v>
      </c>
      <c r="H110" s="5">
        <f t="shared" si="4"/>
        <v>667</v>
      </c>
      <c r="I110" s="73">
        <f t="shared" si="5"/>
        <v>12.861550327805631</v>
      </c>
      <c r="J110" s="69">
        <v>17</v>
      </c>
      <c r="K110" s="69">
        <v>1</v>
      </c>
      <c r="L110" s="66">
        <v>2</v>
      </c>
      <c r="M110" s="20">
        <v>1</v>
      </c>
    </row>
    <row r="111" spans="1:13" x14ac:dyDescent="0.25">
      <c r="A111" s="3"/>
      <c r="B111" s="8" t="s">
        <v>108</v>
      </c>
      <c r="C111" s="5">
        <v>3639</v>
      </c>
      <c r="D111" s="5">
        <v>3328</v>
      </c>
      <c r="E111" s="5">
        <f t="shared" si="3"/>
        <v>311</v>
      </c>
      <c r="F111" s="5">
        <v>177</v>
      </c>
      <c r="G111" s="5">
        <v>3151</v>
      </c>
      <c r="H111" s="5">
        <f t="shared" si="4"/>
        <v>488</v>
      </c>
      <c r="I111" s="73">
        <f t="shared" si="5"/>
        <v>13.410277548777136</v>
      </c>
      <c r="J111" s="69">
        <v>17</v>
      </c>
      <c r="K111" s="69">
        <v>1</v>
      </c>
      <c r="L111" s="66">
        <v>2</v>
      </c>
      <c r="M111" s="20"/>
    </row>
    <row r="112" spans="1:13" x14ac:dyDescent="0.25">
      <c r="A112" s="3"/>
      <c r="B112" s="8" t="s">
        <v>110</v>
      </c>
      <c r="C112" s="5">
        <v>15530</v>
      </c>
      <c r="D112" s="5">
        <v>13217</v>
      </c>
      <c r="E112" s="5">
        <f t="shared" si="3"/>
        <v>2313</v>
      </c>
      <c r="F112" s="5">
        <v>1347</v>
      </c>
      <c r="G112" s="5">
        <v>11870</v>
      </c>
      <c r="H112" s="5">
        <f t="shared" si="4"/>
        <v>3660</v>
      </c>
      <c r="I112" s="73">
        <f t="shared" si="5"/>
        <v>23.567289117836445</v>
      </c>
      <c r="J112" s="69">
        <v>27</v>
      </c>
      <c r="K112" s="69">
        <v>6</v>
      </c>
      <c r="L112" s="66">
        <v>7</v>
      </c>
      <c r="M112" s="20"/>
    </row>
    <row r="113" spans="1:13" x14ac:dyDescent="0.25">
      <c r="A113" s="3"/>
      <c r="B113" s="8" t="s">
        <v>109</v>
      </c>
      <c r="C113" s="5">
        <v>9558</v>
      </c>
      <c r="D113" s="5">
        <v>8586</v>
      </c>
      <c r="E113" s="5">
        <f t="shared" si="3"/>
        <v>972</v>
      </c>
      <c r="F113" s="5">
        <v>338</v>
      </c>
      <c r="G113" s="5">
        <v>8248</v>
      </c>
      <c r="H113" s="5">
        <f t="shared" si="4"/>
        <v>1310</v>
      </c>
      <c r="I113" s="73">
        <f t="shared" si="5"/>
        <v>13.705796191671899</v>
      </c>
      <c r="J113" s="69">
        <v>23</v>
      </c>
      <c r="K113" s="69">
        <v>2</v>
      </c>
      <c r="L113" s="66">
        <v>3</v>
      </c>
      <c r="M113" s="20"/>
    </row>
    <row r="114" spans="1:13" x14ac:dyDescent="0.25">
      <c r="A114" s="3"/>
      <c r="B114" s="8" t="s">
        <v>111</v>
      </c>
      <c r="C114" s="5">
        <v>5886</v>
      </c>
      <c r="D114" s="5">
        <v>5375</v>
      </c>
      <c r="E114" s="5">
        <f t="shared" si="3"/>
        <v>511</v>
      </c>
      <c r="F114" s="5">
        <v>422</v>
      </c>
      <c r="G114" s="5">
        <v>4953</v>
      </c>
      <c r="H114" s="5">
        <f t="shared" si="4"/>
        <v>933</v>
      </c>
      <c r="I114" s="73">
        <f t="shared" si="5"/>
        <v>15.851172273190622</v>
      </c>
      <c r="J114" s="69">
        <v>19</v>
      </c>
      <c r="K114" s="69">
        <v>1</v>
      </c>
      <c r="L114" s="66">
        <v>3</v>
      </c>
      <c r="M114" s="20"/>
    </row>
    <row r="115" spans="1:13" x14ac:dyDescent="0.25">
      <c r="A115" s="3"/>
      <c r="B115" s="8" t="s">
        <v>113</v>
      </c>
      <c r="C115" s="5">
        <v>2945</v>
      </c>
      <c r="D115" s="5">
        <v>2701</v>
      </c>
      <c r="E115" s="5">
        <f t="shared" si="3"/>
        <v>244</v>
      </c>
      <c r="F115" s="5">
        <v>134</v>
      </c>
      <c r="G115" s="5">
        <v>2567</v>
      </c>
      <c r="H115" s="5">
        <f t="shared" si="4"/>
        <v>378</v>
      </c>
      <c r="I115" s="73">
        <f t="shared" si="5"/>
        <v>12.835314091680816</v>
      </c>
      <c r="J115" s="69">
        <v>13</v>
      </c>
      <c r="K115" s="69">
        <v>0</v>
      </c>
      <c r="L115" s="66">
        <v>1</v>
      </c>
      <c r="M115" s="20"/>
    </row>
    <row r="116" spans="1:13" x14ac:dyDescent="0.25">
      <c r="A116" s="3"/>
      <c r="B116" s="8" t="s">
        <v>114</v>
      </c>
      <c r="C116" s="5">
        <v>5291</v>
      </c>
      <c r="D116" s="5">
        <v>4807</v>
      </c>
      <c r="E116" s="5">
        <f t="shared" si="3"/>
        <v>484</v>
      </c>
      <c r="F116" s="5">
        <v>259</v>
      </c>
      <c r="G116" s="5">
        <v>4548</v>
      </c>
      <c r="H116" s="5">
        <f t="shared" si="4"/>
        <v>743</v>
      </c>
      <c r="I116" s="73">
        <f t="shared" si="5"/>
        <v>14.042714042714044</v>
      </c>
      <c r="J116" s="69">
        <v>19</v>
      </c>
      <c r="K116" s="69">
        <v>1</v>
      </c>
      <c r="L116" s="66">
        <v>2</v>
      </c>
      <c r="M116" s="20"/>
    </row>
    <row r="117" spans="1:13" x14ac:dyDescent="0.25">
      <c r="A117" s="3"/>
      <c r="B117" s="8" t="s">
        <v>112</v>
      </c>
      <c r="C117" s="5">
        <v>10627</v>
      </c>
      <c r="D117" s="5">
        <v>9666</v>
      </c>
      <c r="E117" s="5">
        <f t="shared" si="3"/>
        <v>961</v>
      </c>
      <c r="F117" s="5">
        <v>395</v>
      </c>
      <c r="G117" s="5">
        <v>9271</v>
      </c>
      <c r="H117" s="5">
        <f t="shared" si="4"/>
        <v>1356</v>
      </c>
      <c r="I117" s="73">
        <f t="shared" si="5"/>
        <v>12.759951068034253</v>
      </c>
      <c r="J117" s="69">
        <v>23</v>
      </c>
      <c r="K117" s="69">
        <v>1</v>
      </c>
      <c r="L117" s="66">
        <v>2</v>
      </c>
      <c r="M117" s="20"/>
    </row>
    <row r="118" spans="1:13" x14ac:dyDescent="0.25">
      <c r="A118" s="3"/>
      <c r="B118" s="8" t="s">
        <v>115</v>
      </c>
      <c r="C118" s="5">
        <v>11911</v>
      </c>
      <c r="D118" s="5">
        <v>10865</v>
      </c>
      <c r="E118" s="5">
        <f t="shared" si="3"/>
        <v>1046</v>
      </c>
      <c r="F118" s="5">
        <v>619</v>
      </c>
      <c r="G118" s="5">
        <v>10246</v>
      </c>
      <c r="H118" s="5">
        <f t="shared" si="4"/>
        <v>1665</v>
      </c>
      <c r="I118" s="73">
        <f t="shared" si="5"/>
        <v>13.978675174208714</v>
      </c>
      <c r="J118" s="69">
        <v>17</v>
      </c>
      <c r="K118" s="69">
        <v>2</v>
      </c>
      <c r="L118" s="66">
        <v>3</v>
      </c>
      <c r="M118" s="20"/>
    </row>
    <row r="119" spans="1:13" x14ac:dyDescent="0.25">
      <c r="A119" s="3"/>
      <c r="B119" s="8" t="s">
        <v>116</v>
      </c>
      <c r="C119" s="5">
        <v>4492</v>
      </c>
      <c r="D119" s="5">
        <v>4022</v>
      </c>
      <c r="E119" s="5">
        <f t="shared" si="3"/>
        <v>470</v>
      </c>
      <c r="F119" s="5">
        <v>323</v>
      </c>
      <c r="G119" s="5">
        <v>3699</v>
      </c>
      <c r="H119" s="5">
        <f t="shared" si="4"/>
        <v>793</v>
      </c>
      <c r="I119" s="73">
        <f t="shared" si="5"/>
        <v>17.653606411398041</v>
      </c>
      <c r="J119" s="69">
        <v>17</v>
      </c>
      <c r="K119" s="69">
        <v>1</v>
      </c>
      <c r="L119" s="66">
        <v>2</v>
      </c>
      <c r="M119" s="20"/>
    </row>
    <row r="120" spans="1:13" x14ac:dyDescent="0.25">
      <c r="A120" s="3"/>
      <c r="B120" s="8" t="s">
        <v>117</v>
      </c>
      <c r="C120" s="5">
        <v>3757</v>
      </c>
      <c r="D120" s="5">
        <v>3411</v>
      </c>
      <c r="E120" s="5">
        <f t="shared" si="3"/>
        <v>346</v>
      </c>
      <c r="F120" s="5">
        <v>169</v>
      </c>
      <c r="G120" s="5">
        <v>3242</v>
      </c>
      <c r="H120" s="5">
        <f t="shared" si="4"/>
        <v>515</v>
      </c>
      <c r="I120" s="73">
        <f t="shared" si="5"/>
        <v>13.707745541655576</v>
      </c>
      <c r="J120" s="69">
        <v>13</v>
      </c>
      <c r="K120" s="69">
        <v>1</v>
      </c>
      <c r="L120" s="66">
        <v>2</v>
      </c>
      <c r="M120" s="20"/>
    </row>
    <row r="121" spans="1:13" x14ac:dyDescent="0.25">
      <c r="A121" s="3"/>
      <c r="B121" s="8" t="s">
        <v>127</v>
      </c>
      <c r="C121" s="5">
        <v>2446</v>
      </c>
      <c r="D121" s="5">
        <v>2323</v>
      </c>
      <c r="E121" s="5">
        <f t="shared" si="3"/>
        <v>123</v>
      </c>
      <c r="F121" s="5">
        <v>97</v>
      </c>
      <c r="G121" s="5">
        <v>2226</v>
      </c>
      <c r="H121" s="5">
        <f t="shared" si="4"/>
        <v>220</v>
      </c>
      <c r="I121" s="73">
        <f t="shared" si="5"/>
        <v>8.9942763695829928</v>
      </c>
      <c r="J121" s="69">
        <v>13</v>
      </c>
      <c r="K121" s="69">
        <v>0</v>
      </c>
      <c r="L121" s="66">
        <v>0</v>
      </c>
      <c r="M121" s="20"/>
    </row>
    <row r="122" spans="1:13" x14ac:dyDescent="0.25">
      <c r="A122" s="3"/>
      <c r="B122" s="8" t="s">
        <v>118</v>
      </c>
      <c r="C122" s="5">
        <v>5043</v>
      </c>
      <c r="D122" s="5">
        <v>4671</v>
      </c>
      <c r="E122" s="5">
        <f t="shared" si="3"/>
        <v>372</v>
      </c>
      <c r="F122" s="5">
        <v>320</v>
      </c>
      <c r="G122" s="5">
        <v>4351</v>
      </c>
      <c r="H122" s="5">
        <f t="shared" si="4"/>
        <v>692</v>
      </c>
      <c r="I122" s="73">
        <f t="shared" si="5"/>
        <v>13.721990878445371</v>
      </c>
      <c r="J122" s="69">
        <v>17</v>
      </c>
      <c r="K122" s="69">
        <v>0</v>
      </c>
      <c r="L122" s="66">
        <v>2</v>
      </c>
      <c r="M122" s="20"/>
    </row>
    <row r="123" spans="1:13" x14ac:dyDescent="0.25">
      <c r="A123" s="3"/>
      <c r="B123" s="8" t="s">
        <v>119</v>
      </c>
      <c r="C123" s="5">
        <v>1220</v>
      </c>
      <c r="D123" s="5">
        <v>1155</v>
      </c>
      <c r="E123" s="5">
        <f t="shared" si="3"/>
        <v>65</v>
      </c>
      <c r="F123" s="5">
        <v>61</v>
      </c>
      <c r="G123" s="5">
        <v>1094</v>
      </c>
      <c r="H123" s="5">
        <f t="shared" si="4"/>
        <v>126</v>
      </c>
      <c r="I123" s="73">
        <f t="shared" si="5"/>
        <v>10.327868852459016</v>
      </c>
      <c r="J123" s="69">
        <v>13</v>
      </c>
      <c r="K123" s="69">
        <v>0</v>
      </c>
      <c r="L123" s="66">
        <v>0</v>
      </c>
      <c r="M123" s="20"/>
    </row>
    <row r="124" spans="1:13" x14ac:dyDescent="0.25">
      <c r="A124" s="3"/>
      <c r="B124" s="8" t="s">
        <v>128</v>
      </c>
      <c r="C124" s="5">
        <v>3731</v>
      </c>
      <c r="D124" s="5">
        <v>3455</v>
      </c>
      <c r="E124" s="5">
        <f t="shared" si="3"/>
        <v>276</v>
      </c>
      <c r="F124" s="5">
        <v>197</v>
      </c>
      <c r="G124" s="5">
        <v>3258</v>
      </c>
      <c r="H124" s="5">
        <f t="shared" si="4"/>
        <v>473</v>
      </c>
      <c r="I124" s="73">
        <f t="shared" si="5"/>
        <v>12.677566336102922</v>
      </c>
      <c r="J124" s="69">
        <v>15</v>
      </c>
      <c r="K124" s="69">
        <v>0</v>
      </c>
      <c r="L124" s="66">
        <v>1</v>
      </c>
      <c r="M124" s="20">
        <v>1</v>
      </c>
    </row>
    <row r="125" spans="1:13" x14ac:dyDescent="0.25">
      <c r="A125" s="3"/>
      <c r="B125" s="8" t="s">
        <v>120</v>
      </c>
      <c r="C125" s="5">
        <v>26449</v>
      </c>
      <c r="D125" s="5">
        <v>21987</v>
      </c>
      <c r="E125" s="5">
        <f t="shared" si="3"/>
        <v>4462</v>
      </c>
      <c r="F125" s="5">
        <v>1512</v>
      </c>
      <c r="G125" s="5">
        <v>20475</v>
      </c>
      <c r="H125" s="5">
        <f t="shared" si="4"/>
        <v>5974</v>
      </c>
      <c r="I125" s="73">
        <f t="shared" si="5"/>
        <v>22.586865287912588</v>
      </c>
      <c r="J125" s="69">
        <v>33</v>
      </c>
      <c r="K125" s="69">
        <v>7</v>
      </c>
      <c r="L125" s="66">
        <v>8</v>
      </c>
      <c r="M125" s="20"/>
    </row>
    <row r="126" spans="1:13" x14ac:dyDescent="0.25">
      <c r="A126" s="3"/>
      <c r="B126" s="8" t="s">
        <v>121</v>
      </c>
      <c r="C126" s="5">
        <v>13097</v>
      </c>
      <c r="D126" s="5">
        <v>11805</v>
      </c>
      <c r="E126" s="5">
        <f t="shared" si="3"/>
        <v>1292</v>
      </c>
      <c r="F126" s="5">
        <v>599</v>
      </c>
      <c r="G126" s="5">
        <v>11206</v>
      </c>
      <c r="H126" s="5">
        <f t="shared" si="4"/>
        <v>1891</v>
      </c>
      <c r="I126" s="73">
        <f t="shared" si="5"/>
        <v>14.438421012445598</v>
      </c>
      <c r="J126" s="69">
        <v>25</v>
      </c>
      <c r="K126" s="69">
        <v>2</v>
      </c>
      <c r="L126" s="66">
        <v>3</v>
      </c>
      <c r="M126" s="20"/>
    </row>
    <row r="127" spans="1:13" x14ac:dyDescent="0.25">
      <c r="A127" s="3"/>
      <c r="B127" s="8" t="s">
        <v>122</v>
      </c>
      <c r="C127" s="5">
        <v>3980</v>
      </c>
      <c r="D127" s="5">
        <v>3771</v>
      </c>
      <c r="E127" s="5">
        <f t="shared" si="3"/>
        <v>209</v>
      </c>
      <c r="F127" s="5">
        <v>195</v>
      </c>
      <c r="G127" s="5">
        <v>3576</v>
      </c>
      <c r="H127" s="5">
        <f t="shared" si="4"/>
        <v>404</v>
      </c>
      <c r="I127" s="73">
        <f t="shared" si="5"/>
        <v>10.150753768844222</v>
      </c>
      <c r="J127" s="69">
        <v>17</v>
      </c>
      <c r="K127" s="69">
        <v>0</v>
      </c>
      <c r="L127" s="66">
        <v>1</v>
      </c>
      <c r="M127" s="20">
        <v>1</v>
      </c>
    </row>
    <row r="128" spans="1:13" x14ac:dyDescent="0.25">
      <c r="A128" s="3"/>
      <c r="B128" s="8" t="s">
        <v>123</v>
      </c>
      <c r="C128" s="5">
        <v>4006</v>
      </c>
      <c r="D128" s="5">
        <v>3745</v>
      </c>
      <c r="E128" s="5">
        <f t="shared" si="3"/>
        <v>261</v>
      </c>
      <c r="F128" s="5">
        <v>194</v>
      </c>
      <c r="G128" s="5">
        <v>3551</v>
      </c>
      <c r="H128" s="5">
        <f t="shared" si="4"/>
        <v>455</v>
      </c>
      <c r="I128" s="73">
        <f t="shared" si="5"/>
        <v>11.357963055416874</v>
      </c>
      <c r="J128" s="69">
        <v>17</v>
      </c>
      <c r="K128" s="69">
        <v>0</v>
      </c>
      <c r="L128" s="66">
        <v>1</v>
      </c>
      <c r="M128" s="20"/>
    </row>
    <row r="129" spans="1:13" x14ac:dyDescent="0.25">
      <c r="A129" s="3"/>
      <c r="B129" s="8" t="s">
        <v>124</v>
      </c>
      <c r="C129" s="5">
        <v>3853</v>
      </c>
      <c r="D129" s="5">
        <v>3558</v>
      </c>
      <c r="E129" s="5">
        <f t="shared" si="3"/>
        <v>295</v>
      </c>
      <c r="F129" s="5">
        <v>188</v>
      </c>
      <c r="G129" s="5">
        <v>3370</v>
      </c>
      <c r="H129" s="5">
        <f t="shared" si="4"/>
        <v>483</v>
      </c>
      <c r="I129" s="73">
        <f t="shared" si="5"/>
        <v>12.535686478069037</v>
      </c>
      <c r="J129" s="69">
        <v>17</v>
      </c>
      <c r="K129" s="69">
        <v>0</v>
      </c>
      <c r="L129" s="66">
        <v>1</v>
      </c>
      <c r="M129" s="20">
        <v>1</v>
      </c>
    </row>
    <row r="130" spans="1:13" x14ac:dyDescent="0.25">
      <c r="A130" s="3"/>
      <c r="B130" s="8" t="s">
        <v>125</v>
      </c>
      <c r="C130" s="5">
        <v>3556</v>
      </c>
      <c r="D130" s="5">
        <v>3271</v>
      </c>
      <c r="E130" s="5">
        <f t="shared" si="3"/>
        <v>285</v>
      </c>
      <c r="F130" s="5">
        <v>148</v>
      </c>
      <c r="G130" s="5">
        <v>3123</v>
      </c>
      <c r="H130" s="5">
        <f t="shared" si="4"/>
        <v>433</v>
      </c>
      <c r="I130" s="73">
        <f t="shared" si="5"/>
        <v>12.176602924634421</v>
      </c>
      <c r="J130" s="69">
        <v>15</v>
      </c>
      <c r="K130" s="69">
        <v>0</v>
      </c>
      <c r="L130" s="66">
        <v>1</v>
      </c>
      <c r="M130" s="20"/>
    </row>
    <row r="131" spans="1:13" x14ac:dyDescent="0.25">
      <c r="A131" s="3"/>
      <c r="B131" s="8" t="s">
        <v>126</v>
      </c>
      <c r="C131" s="5">
        <v>16099</v>
      </c>
      <c r="D131" s="5">
        <v>13294</v>
      </c>
      <c r="E131" s="5">
        <f t="shared" ref="E131:E194" si="6">C131-D131</f>
        <v>2805</v>
      </c>
      <c r="F131" s="5">
        <v>780</v>
      </c>
      <c r="G131" s="5">
        <v>12514</v>
      </c>
      <c r="H131" s="5">
        <f t="shared" ref="H131:H194" si="7">C131-G131</f>
        <v>3585</v>
      </c>
      <c r="I131" s="73">
        <f t="shared" ref="I131:I194" si="8">(100/C131)*H131</f>
        <v>22.268463879744083</v>
      </c>
      <c r="J131" s="69">
        <v>27</v>
      </c>
      <c r="K131" s="69">
        <v>5</v>
      </c>
      <c r="L131" s="66">
        <v>7</v>
      </c>
      <c r="M131" s="20"/>
    </row>
    <row r="132" spans="1:13" x14ac:dyDescent="0.25">
      <c r="A132" s="3"/>
      <c r="B132" s="8" t="s">
        <v>129</v>
      </c>
      <c r="C132" s="5">
        <v>3654</v>
      </c>
      <c r="D132" s="5">
        <v>3400</v>
      </c>
      <c r="E132" s="5">
        <f t="shared" si="6"/>
        <v>254</v>
      </c>
      <c r="F132" s="5">
        <v>137</v>
      </c>
      <c r="G132" s="5">
        <v>3263</v>
      </c>
      <c r="H132" s="5">
        <f t="shared" si="7"/>
        <v>391</v>
      </c>
      <c r="I132" s="73">
        <f t="shared" si="8"/>
        <v>10.700602079912425</v>
      </c>
      <c r="J132" s="69">
        <v>15</v>
      </c>
      <c r="K132" s="69">
        <v>0</v>
      </c>
      <c r="L132" s="66"/>
      <c r="M132" s="20"/>
    </row>
    <row r="133" spans="1:13" x14ac:dyDescent="0.25">
      <c r="A133" s="3"/>
      <c r="B133" s="8" t="s">
        <v>130</v>
      </c>
      <c r="C133" s="5">
        <v>4786</v>
      </c>
      <c r="D133" s="5">
        <v>4375</v>
      </c>
      <c r="E133" s="5">
        <f t="shared" si="6"/>
        <v>411</v>
      </c>
      <c r="F133" s="5">
        <v>183</v>
      </c>
      <c r="G133" s="5">
        <v>4192</v>
      </c>
      <c r="H133" s="5">
        <f t="shared" si="7"/>
        <v>594</v>
      </c>
      <c r="I133" s="73">
        <f t="shared" si="8"/>
        <v>12.411199331383202</v>
      </c>
      <c r="J133" s="69">
        <v>17</v>
      </c>
      <c r="K133" s="69">
        <v>1</v>
      </c>
      <c r="L133" s="66"/>
      <c r="M133" s="20"/>
    </row>
    <row r="134" spans="1:13" x14ac:dyDescent="0.25">
      <c r="A134" s="3"/>
      <c r="B134" s="8" t="s">
        <v>131</v>
      </c>
      <c r="C134" s="5">
        <v>6448</v>
      </c>
      <c r="D134" s="5">
        <v>5796</v>
      </c>
      <c r="E134" s="5">
        <f t="shared" si="6"/>
        <v>652</v>
      </c>
      <c r="F134" s="5">
        <v>291</v>
      </c>
      <c r="G134" s="5">
        <v>5505</v>
      </c>
      <c r="H134" s="5">
        <f t="shared" si="7"/>
        <v>943</v>
      </c>
      <c r="I134" s="73">
        <f t="shared" si="8"/>
        <v>14.624689826302729</v>
      </c>
      <c r="J134" s="69">
        <v>19</v>
      </c>
      <c r="K134" s="69">
        <v>1</v>
      </c>
      <c r="L134" s="66"/>
      <c r="M134" s="20">
        <v>1</v>
      </c>
    </row>
    <row r="135" spans="1:13" x14ac:dyDescent="0.25">
      <c r="A135" s="3"/>
      <c r="B135" s="8" t="s">
        <v>132</v>
      </c>
      <c r="C135" s="5">
        <v>13909</v>
      </c>
      <c r="D135" s="5">
        <v>12351</v>
      </c>
      <c r="E135" s="5">
        <f t="shared" si="6"/>
        <v>1558</v>
      </c>
      <c r="F135" s="5">
        <v>938</v>
      </c>
      <c r="G135" s="5">
        <v>11413</v>
      </c>
      <c r="H135" s="5">
        <f t="shared" si="7"/>
        <v>2496</v>
      </c>
      <c r="I135" s="73">
        <f t="shared" si="8"/>
        <v>17.94521532820476</v>
      </c>
      <c r="J135" s="69">
        <v>25</v>
      </c>
      <c r="K135" s="69">
        <v>4</v>
      </c>
      <c r="L135" s="66"/>
      <c r="M135" s="20"/>
    </row>
    <row r="136" spans="1:13" x14ac:dyDescent="0.25">
      <c r="A136" s="3"/>
      <c r="B136" s="8" t="s">
        <v>133</v>
      </c>
      <c r="C136" s="5">
        <v>10162</v>
      </c>
      <c r="D136" s="5">
        <v>9206</v>
      </c>
      <c r="E136" s="5">
        <f t="shared" si="6"/>
        <v>956</v>
      </c>
      <c r="F136" s="5">
        <v>595</v>
      </c>
      <c r="G136" s="5">
        <v>8611</v>
      </c>
      <c r="H136" s="5">
        <f t="shared" si="7"/>
        <v>1551</v>
      </c>
      <c r="I136" s="73">
        <f t="shared" si="8"/>
        <v>15.262743554418421</v>
      </c>
      <c r="J136" s="69">
        <v>23</v>
      </c>
      <c r="K136" s="69">
        <v>1</v>
      </c>
      <c r="L136" s="66"/>
      <c r="M136" s="20"/>
    </row>
    <row r="137" spans="1:13" x14ac:dyDescent="0.25">
      <c r="A137" s="3"/>
      <c r="B137" s="8" t="s">
        <v>134</v>
      </c>
      <c r="C137" s="5">
        <v>6760</v>
      </c>
      <c r="D137" s="5">
        <v>6075</v>
      </c>
      <c r="E137" s="5">
        <f t="shared" si="6"/>
        <v>685</v>
      </c>
      <c r="F137" s="5">
        <v>482</v>
      </c>
      <c r="G137" s="5">
        <v>5593</v>
      </c>
      <c r="H137" s="5">
        <f t="shared" si="7"/>
        <v>1167</v>
      </c>
      <c r="I137" s="73">
        <f t="shared" si="8"/>
        <v>17.263313609467456</v>
      </c>
      <c r="J137" s="69">
        <v>21</v>
      </c>
      <c r="K137" s="69">
        <v>2</v>
      </c>
      <c r="L137" s="66"/>
      <c r="M137" s="20"/>
    </row>
    <row r="138" spans="1:13" x14ac:dyDescent="0.25">
      <c r="A138" s="3"/>
      <c r="B138" s="8" t="s">
        <v>135</v>
      </c>
      <c r="C138" s="5">
        <v>7083</v>
      </c>
      <c r="D138" s="5">
        <v>6641</v>
      </c>
      <c r="E138" s="5">
        <f t="shared" si="6"/>
        <v>442</v>
      </c>
      <c r="F138" s="5">
        <v>440</v>
      </c>
      <c r="G138" s="5">
        <v>6201</v>
      </c>
      <c r="H138" s="5">
        <f t="shared" si="7"/>
        <v>882</v>
      </c>
      <c r="I138" s="73">
        <f t="shared" si="8"/>
        <v>12.452350698856415</v>
      </c>
      <c r="J138" s="69">
        <v>21</v>
      </c>
      <c r="K138" s="69">
        <v>0</v>
      </c>
      <c r="L138" s="66"/>
      <c r="M138" s="20"/>
    </row>
    <row r="139" spans="1:13" x14ac:dyDescent="0.25">
      <c r="A139" s="3"/>
      <c r="B139" s="8" t="s">
        <v>136</v>
      </c>
      <c r="C139" s="5">
        <v>6721</v>
      </c>
      <c r="D139" s="5">
        <v>6241</v>
      </c>
      <c r="E139" s="5">
        <f t="shared" si="6"/>
        <v>480</v>
      </c>
      <c r="F139" s="5">
        <v>237</v>
      </c>
      <c r="G139" s="5">
        <v>6004</v>
      </c>
      <c r="H139" s="5">
        <f t="shared" si="7"/>
        <v>717</v>
      </c>
      <c r="I139" s="73">
        <f t="shared" si="8"/>
        <v>10.668055348906412</v>
      </c>
      <c r="J139" s="69">
        <v>19</v>
      </c>
      <c r="K139" s="69">
        <v>0</v>
      </c>
      <c r="L139" s="66"/>
      <c r="M139" s="20"/>
    </row>
    <row r="140" spans="1:13" x14ac:dyDescent="0.25">
      <c r="A140" s="3"/>
      <c r="B140" s="8" t="s">
        <v>137</v>
      </c>
      <c r="C140" s="5">
        <v>5997</v>
      </c>
      <c r="D140" s="5">
        <v>5181</v>
      </c>
      <c r="E140" s="5">
        <f t="shared" si="6"/>
        <v>816</v>
      </c>
      <c r="F140" s="5">
        <v>536</v>
      </c>
      <c r="G140" s="5">
        <v>4645</v>
      </c>
      <c r="H140" s="5">
        <f t="shared" si="7"/>
        <v>1352</v>
      </c>
      <c r="I140" s="73">
        <f t="shared" si="8"/>
        <v>22.544605636151406</v>
      </c>
      <c r="J140" s="69">
        <v>21</v>
      </c>
      <c r="K140" s="69">
        <v>4</v>
      </c>
      <c r="L140" s="66"/>
      <c r="M140" s="20"/>
    </row>
    <row r="141" spans="1:13" x14ac:dyDescent="0.25">
      <c r="A141" s="3"/>
      <c r="B141" s="8" t="s">
        <v>138</v>
      </c>
      <c r="C141" s="5">
        <v>5135</v>
      </c>
      <c r="D141" s="5">
        <v>4524</v>
      </c>
      <c r="E141" s="5">
        <f t="shared" si="6"/>
        <v>611</v>
      </c>
      <c r="F141" s="5">
        <v>192</v>
      </c>
      <c r="G141" s="5">
        <v>4332</v>
      </c>
      <c r="H141" s="5">
        <f t="shared" si="7"/>
        <v>803</v>
      </c>
      <c r="I141" s="73">
        <f t="shared" si="8"/>
        <v>15.637779941577412</v>
      </c>
      <c r="J141" s="69">
        <v>19</v>
      </c>
      <c r="K141" s="69">
        <v>2</v>
      </c>
      <c r="L141" s="66"/>
      <c r="M141" s="20"/>
    </row>
    <row r="142" spans="1:13" x14ac:dyDescent="0.25">
      <c r="A142" s="3"/>
      <c r="B142" s="8" t="s">
        <v>139</v>
      </c>
      <c r="C142" s="5">
        <v>53725</v>
      </c>
      <c r="D142" s="5">
        <v>47138</v>
      </c>
      <c r="E142" s="5">
        <f t="shared" si="6"/>
        <v>6587</v>
      </c>
      <c r="F142" s="5">
        <v>4001</v>
      </c>
      <c r="G142" s="5">
        <v>43137</v>
      </c>
      <c r="H142" s="5">
        <f t="shared" si="7"/>
        <v>10588</v>
      </c>
      <c r="I142" s="73">
        <f t="shared" si="8"/>
        <v>19.707771056305258</v>
      </c>
      <c r="J142" s="69">
        <v>41</v>
      </c>
      <c r="K142" s="69">
        <v>7</v>
      </c>
      <c r="L142" s="66"/>
      <c r="M142" s="20"/>
    </row>
    <row r="143" spans="1:13" x14ac:dyDescent="0.25">
      <c r="A143" s="3"/>
      <c r="B143" s="8" t="s">
        <v>140</v>
      </c>
      <c r="C143" s="5">
        <v>3242</v>
      </c>
      <c r="D143" s="5">
        <v>3083</v>
      </c>
      <c r="E143" s="5">
        <f t="shared" si="6"/>
        <v>159</v>
      </c>
      <c r="F143" s="5">
        <v>142</v>
      </c>
      <c r="G143" s="5">
        <v>2941</v>
      </c>
      <c r="H143" s="5">
        <f t="shared" si="7"/>
        <v>301</v>
      </c>
      <c r="I143" s="73">
        <f t="shared" si="8"/>
        <v>9.2843923504009869</v>
      </c>
      <c r="J143" s="69">
        <v>15</v>
      </c>
      <c r="K143" s="69">
        <v>0</v>
      </c>
      <c r="L143" s="66"/>
      <c r="M143" s="20"/>
    </row>
    <row r="144" spans="1:13" x14ac:dyDescent="0.25">
      <c r="A144" s="3"/>
      <c r="B144" s="8" t="s">
        <v>141</v>
      </c>
      <c r="C144" s="5">
        <v>9958</v>
      </c>
      <c r="D144" s="5">
        <v>8712</v>
      </c>
      <c r="E144" s="5">
        <f t="shared" si="6"/>
        <v>1246</v>
      </c>
      <c r="F144" s="5">
        <v>207</v>
      </c>
      <c r="G144" s="5">
        <v>8505</v>
      </c>
      <c r="H144" s="5">
        <f t="shared" si="7"/>
        <v>1453</v>
      </c>
      <c r="I144" s="73">
        <f t="shared" si="8"/>
        <v>14.591283390239003</v>
      </c>
      <c r="J144" s="69">
        <v>23</v>
      </c>
      <c r="K144" s="69">
        <v>3</v>
      </c>
      <c r="L144" s="66"/>
      <c r="M144" s="20"/>
    </row>
    <row r="145" spans="1:13" x14ac:dyDescent="0.25">
      <c r="A145" s="3"/>
      <c r="B145" s="8" t="s">
        <v>142</v>
      </c>
      <c r="C145" s="5">
        <v>6183</v>
      </c>
      <c r="D145" s="5">
        <v>5672</v>
      </c>
      <c r="E145" s="5">
        <f t="shared" si="6"/>
        <v>511</v>
      </c>
      <c r="F145" s="5">
        <v>371</v>
      </c>
      <c r="G145" s="5">
        <v>5301</v>
      </c>
      <c r="H145" s="5">
        <f t="shared" si="7"/>
        <v>882</v>
      </c>
      <c r="I145" s="73">
        <f t="shared" si="8"/>
        <v>14.264919941775837</v>
      </c>
      <c r="J145" s="69">
        <v>19</v>
      </c>
      <c r="K145" s="69">
        <v>1</v>
      </c>
      <c r="L145" s="66"/>
      <c r="M145" s="20"/>
    </row>
    <row r="146" spans="1:13" x14ac:dyDescent="0.25">
      <c r="A146" s="3"/>
      <c r="B146" s="8" t="s">
        <v>155</v>
      </c>
      <c r="C146" s="5">
        <v>3307</v>
      </c>
      <c r="D146" s="5">
        <v>3130</v>
      </c>
      <c r="E146" s="5">
        <f t="shared" si="6"/>
        <v>177</v>
      </c>
      <c r="F146" s="5">
        <v>192</v>
      </c>
      <c r="G146" s="5">
        <v>2938</v>
      </c>
      <c r="H146" s="5">
        <f t="shared" si="7"/>
        <v>369</v>
      </c>
      <c r="I146" s="73">
        <f t="shared" si="8"/>
        <v>11.158149380102811</v>
      </c>
      <c r="J146" s="69">
        <v>15</v>
      </c>
      <c r="K146" s="69">
        <v>0</v>
      </c>
      <c r="L146" s="66"/>
      <c r="M146" s="20"/>
    </row>
    <row r="147" spans="1:13" x14ac:dyDescent="0.25">
      <c r="A147" s="3"/>
      <c r="B147" s="8" t="s">
        <v>143</v>
      </c>
      <c r="C147" s="5">
        <v>3139</v>
      </c>
      <c r="D147" s="5">
        <v>3003</v>
      </c>
      <c r="E147" s="5">
        <f t="shared" si="6"/>
        <v>136</v>
      </c>
      <c r="F147" s="5">
        <v>98</v>
      </c>
      <c r="G147" s="5">
        <v>2905</v>
      </c>
      <c r="H147" s="5">
        <f t="shared" si="7"/>
        <v>234</v>
      </c>
      <c r="I147" s="73">
        <f t="shared" si="8"/>
        <v>7.4546033768716153</v>
      </c>
      <c r="J147" s="69">
        <v>15</v>
      </c>
      <c r="K147" s="69">
        <v>0</v>
      </c>
      <c r="L147" s="66"/>
      <c r="M147" s="20"/>
    </row>
    <row r="148" spans="1:13" x14ac:dyDescent="0.25">
      <c r="A148" s="3"/>
      <c r="B148" s="8" t="s">
        <v>144</v>
      </c>
      <c r="C148" s="5">
        <v>6965</v>
      </c>
      <c r="D148" s="5">
        <v>6312</v>
      </c>
      <c r="E148" s="5">
        <f t="shared" si="6"/>
        <v>653</v>
      </c>
      <c r="F148" s="5">
        <v>349</v>
      </c>
      <c r="G148" s="5">
        <v>5963</v>
      </c>
      <c r="H148" s="5">
        <f t="shared" si="7"/>
        <v>1002</v>
      </c>
      <c r="I148" s="73">
        <f t="shared" si="8"/>
        <v>14.386216798277099</v>
      </c>
      <c r="J148" s="69">
        <v>21</v>
      </c>
      <c r="K148" s="69">
        <v>3</v>
      </c>
      <c r="L148" s="66"/>
      <c r="M148" s="20">
        <v>1</v>
      </c>
    </row>
    <row r="149" spans="1:13" x14ac:dyDescent="0.25">
      <c r="A149" s="3"/>
      <c r="B149" s="8" t="s">
        <v>145</v>
      </c>
      <c r="C149" s="5">
        <v>13866</v>
      </c>
      <c r="D149" s="5">
        <v>12121</v>
      </c>
      <c r="E149" s="5">
        <f t="shared" si="6"/>
        <v>1745</v>
      </c>
      <c r="F149" s="5">
        <v>1050</v>
      </c>
      <c r="G149" s="5">
        <v>11071</v>
      </c>
      <c r="H149" s="5">
        <f t="shared" si="7"/>
        <v>2795</v>
      </c>
      <c r="I149" s="73">
        <f t="shared" si="8"/>
        <v>20.157219097071973</v>
      </c>
      <c r="J149" s="69">
        <v>25</v>
      </c>
      <c r="K149" s="69">
        <v>4</v>
      </c>
      <c r="L149" s="66"/>
      <c r="M149" s="20"/>
    </row>
    <row r="150" spans="1:13" x14ac:dyDescent="0.25">
      <c r="A150" s="3"/>
      <c r="B150" s="8" t="s">
        <v>146</v>
      </c>
      <c r="C150" s="5">
        <v>10381</v>
      </c>
      <c r="D150" s="5">
        <v>9366</v>
      </c>
      <c r="E150" s="5">
        <f t="shared" si="6"/>
        <v>1015</v>
      </c>
      <c r="F150" s="5">
        <v>491</v>
      </c>
      <c r="G150" s="5">
        <v>8875</v>
      </c>
      <c r="H150" s="5">
        <f t="shared" si="7"/>
        <v>1506</v>
      </c>
      <c r="I150" s="73">
        <f t="shared" si="8"/>
        <v>14.507272902417879</v>
      </c>
      <c r="J150" s="69">
        <v>23</v>
      </c>
      <c r="K150" s="69">
        <v>2</v>
      </c>
      <c r="L150" s="66"/>
      <c r="M150" s="20"/>
    </row>
    <row r="151" spans="1:13" x14ac:dyDescent="0.25">
      <c r="A151" s="3"/>
      <c r="B151" s="8" t="s">
        <v>147</v>
      </c>
      <c r="C151" s="5">
        <v>3712</v>
      </c>
      <c r="D151" s="5">
        <v>3560</v>
      </c>
      <c r="E151" s="5">
        <f t="shared" si="6"/>
        <v>152</v>
      </c>
      <c r="F151" s="5">
        <v>189</v>
      </c>
      <c r="G151" s="5">
        <v>3371</v>
      </c>
      <c r="H151" s="5">
        <f t="shared" si="7"/>
        <v>341</v>
      </c>
      <c r="I151" s="73">
        <f t="shared" si="8"/>
        <v>9.1864224137931032</v>
      </c>
      <c r="J151" s="69">
        <v>15</v>
      </c>
      <c r="K151" s="69">
        <v>0</v>
      </c>
      <c r="L151" s="66"/>
      <c r="M151" s="20"/>
    </row>
    <row r="152" spans="1:13" x14ac:dyDescent="0.25">
      <c r="A152" s="3"/>
      <c r="B152" s="8" t="s">
        <v>148</v>
      </c>
      <c r="C152" s="5">
        <v>7858</v>
      </c>
      <c r="D152" s="5">
        <v>7301</v>
      </c>
      <c r="E152" s="5">
        <f t="shared" si="6"/>
        <v>557</v>
      </c>
      <c r="F152" s="5">
        <v>380</v>
      </c>
      <c r="G152" s="5">
        <v>6921</v>
      </c>
      <c r="H152" s="5">
        <f t="shared" si="7"/>
        <v>937</v>
      </c>
      <c r="I152" s="73">
        <f t="shared" si="8"/>
        <v>11.924153728684145</v>
      </c>
      <c r="J152" s="69">
        <v>21</v>
      </c>
      <c r="K152" s="69">
        <v>0</v>
      </c>
      <c r="L152" s="66"/>
      <c r="M152" s="20"/>
    </row>
    <row r="153" spans="1:13" x14ac:dyDescent="0.25">
      <c r="A153" s="3"/>
      <c r="B153" s="8" t="s">
        <v>152</v>
      </c>
      <c r="C153" s="5">
        <v>130995</v>
      </c>
      <c r="D153" s="5">
        <v>105167</v>
      </c>
      <c r="E153" s="5">
        <f t="shared" si="6"/>
        <v>25828</v>
      </c>
      <c r="F153" s="5">
        <v>6911</v>
      </c>
      <c r="G153" s="5">
        <v>98256</v>
      </c>
      <c r="H153" s="5">
        <f t="shared" si="7"/>
        <v>32739</v>
      </c>
      <c r="I153" s="73">
        <f t="shared" si="8"/>
        <v>24.992556967823198</v>
      </c>
      <c r="J153" s="69">
        <v>49</v>
      </c>
      <c r="K153" s="69">
        <v>13</v>
      </c>
      <c r="L153" s="66"/>
      <c r="M153" s="20"/>
    </row>
    <row r="154" spans="1:13" x14ac:dyDescent="0.25">
      <c r="A154" s="3"/>
      <c r="B154" s="8" t="s">
        <v>149</v>
      </c>
      <c r="C154" s="5">
        <v>2720</v>
      </c>
      <c r="D154" s="5">
        <v>2450</v>
      </c>
      <c r="E154" s="5">
        <f t="shared" si="6"/>
        <v>270</v>
      </c>
      <c r="F154" s="5">
        <v>107</v>
      </c>
      <c r="G154" s="5">
        <v>2343</v>
      </c>
      <c r="H154" s="5">
        <f t="shared" si="7"/>
        <v>377</v>
      </c>
      <c r="I154" s="73">
        <f t="shared" si="8"/>
        <v>13.86029411764706</v>
      </c>
      <c r="J154" s="69">
        <v>13</v>
      </c>
      <c r="K154" s="69">
        <v>0</v>
      </c>
      <c r="L154" s="66"/>
      <c r="M154" s="20"/>
    </row>
    <row r="155" spans="1:13" x14ac:dyDescent="0.25">
      <c r="A155" s="3"/>
      <c r="B155" s="8" t="s">
        <v>150</v>
      </c>
      <c r="C155" s="5">
        <v>4254</v>
      </c>
      <c r="D155" s="5">
        <v>3778</v>
      </c>
      <c r="E155" s="5">
        <f t="shared" si="6"/>
        <v>476</v>
      </c>
      <c r="F155" s="5">
        <v>229</v>
      </c>
      <c r="G155" s="5">
        <v>3549</v>
      </c>
      <c r="H155" s="5">
        <f t="shared" si="7"/>
        <v>705</v>
      </c>
      <c r="I155" s="73">
        <f t="shared" si="8"/>
        <v>16.572637517630465</v>
      </c>
      <c r="J155" s="69">
        <v>17</v>
      </c>
      <c r="K155" s="69">
        <v>0</v>
      </c>
      <c r="L155" s="66"/>
      <c r="M155" s="20"/>
    </row>
    <row r="156" spans="1:13" x14ac:dyDescent="0.25">
      <c r="A156" s="3"/>
      <c r="B156" s="8" t="s">
        <v>151</v>
      </c>
      <c r="C156" s="5">
        <v>2431</v>
      </c>
      <c r="D156" s="5">
        <v>2297</v>
      </c>
      <c r="E156" s="5">
        <f t="shared" si="6"/>
        <v>134</v>
      </c>
      <c r="F156" s="5">
        <v>101</v>
      </c>
      <c r="G156" s="5">
        <v>2196</v>
      </c>
      <c r="H156" s="5">
        <f t="shared" si="7"/>
        <v>235</v>
      </c>
      <c r="I156" s="73">
        <f t="shared" si="8"/>
        <v>9.6668037844508437</v>
      </c>
      <c r="J156" s="69">
        <v>13</v>
      </c>
      <c r="K156" s="69">
        <v>0</v>
      </c>
      <c r="L156" s="66"/>
      <c r="M156" s="20">
        <v>1</v>
      </c>
    </row>
    <row r="157" spans="1:13" x14ac:dyDescent="0.25">
      <c r="A157" s="3"/>
      <c r="B157" s="8" t="s">
        <v>153</v>
      </c>
      <c r="C157" s="5">
        <v>4381</v>
      </c>
      <c r="D157" s="5">
        <v>3973</v>
      </c>
      <c r="E157" s="5">
        <f t="shared" si="6"/>
        <v>408</v>
      </c>
      <c r="F157" s="5">
        <v>232</v>
      </c>
      <c r="G157" s="5">
        <v>3741</v>
      </c>
      <c r="H157" s="5">
        <f t="shared" si="7"/>
        <v>640</v>
      </c>
      <c r="I157" s="73">
        <f t="shared" si="8"/>
        <v>14.608536863729743</v>
      </c>
      <c r="J157" s="69">
        <v>19</v>
      </c>
      <c r="K157" s="69">
        <v>1</v>
      </c>
      <c r="L157" s="66"/>
      <c r="M157" s="20"/>
    </row>
    <row r="158" spans="1:13" x14ac:dyDescent="0.25">
      <c r="A158" s="3"/>
      <c r="B158" s="8" t="s">
        <v>154</v>
      </c>
      <c r="C158" s="5">
        <v>3566</v>
      </c>
      <c r="D158" s="5">
        <v>3065</v>
      </c>
      <c r="E158" s="5">
        <f t="shared" si="6"/>
        <v>501</v>
      </c>
      <c r="F158" s="5">
        <v>364</v>
      </c>
      <c r="G158" s="5">
        <v>2701</v>
      </c>
      <c r="H158" s="5">
        <f t="shared" si="7"/>
        <v>865</v>
      </c>
      <c r="I158" s="73">
        <f t="shared" si="8"/>
        <v>24.256870443073471</v>
      </c>
      <c r="J158" s="69">
        <v>17</v>
      </c>
      <c r="K158" s="69">
        <v>3</v>
      </c>
      <c r="L158" s="66"/>
      <c r="M158" s="20"/>
    </row>
    <row r="159" spans="1:13" x14ac:dyDescent="0.25">
      <c r="A159" s="3"/>
      <c r="B159" s="8" t="s">
        <v>156</v>
      </c>
      <c r="C159" s="5">
        <v>9391</v>
      </c>
      <c r="D159" s="5">
        <v>8385</v>
      </c>
      <c r="E159" s="5">
        <f t="shared" si="6"/>
        <v>1006</v>
      </c>
      <c r="F159" s="5">
        <v>446</v>
      </c>
      <c r="G159" s="5">
        <v>7939</v>
      </c>
      <c r="H159" s="5">
        <f t="shared" si="7"/>
        <v>1452</v>
      </c>
      <c r="I159" s="73">
        <f t="shared" si="8"/>
        <v>15.461612181876264</v>
      </c>
      <c r="J159" s="69">
        <v>23</v>
      </c>
      <c r="K159" s="69">
        <v>2</v>
      </c>
      <c r="L159" s="66"/>
      <c r="M159" s="20"/>
    </row>
    <row r="160" spans="1:13" x14ac:dyDescent="0.25">
      <c r="A160" s="3"/>
      <c r="B160" s="8" t="s">
        <v>157</v>
      </c>
      <c r="C160" s="5">
        <v>15791</v>
      </c>
      <c r="D160" s="5">
        <v>13782</v>
      </c>
      <c r="E160" s="5">
        <f t="shared" si="6"/>
        <v>2009</v>
      </c>
      <c r="F160" s="5">
        <v>1060</v>
      </c>
      <c r="G160" s="5">
        <v>12722</v>
      </c>
      <c r="H160" s="5">
        <f t="shared" si="7"/>
        <v>3069</v>
      </c>
      <c r="I160" s="73">
        <f t="shared" si="8"/>
        <v>19.435121271610413</v>
      </c>
      <c r="J160" s="69">
        <v>27</v>
      </c>
      <c r="K160" s="69">
        <v>4</v>
      </c>
      <c r="L160" s="66"/>
      <c r="M160" s="20"/>
    </row>
    <row r="161" spans="1:13" x14ac:dyDescent="0.25">
      <c r="A161" s="3"/>
      <c r="B161" s="8" t="s">
        <v>158</v>
      </c>
      <c r="C161" s="5">
        <v>2502</v>
      </c>
      <c r="D161" s="5">
        <v>2371</v>
      </c>
      <c r="E161" s="5">
        <f t="shared" si="6"/>
        <v>131</v>
      </c>
      <c r="F161" s="5">
        <v>89</v>
      </c>
      <c r="G161" s="5">
        <v>2282</v>
      </c>
      <c r="H161" s="5">
        <f t="shared" si="7"/>
        <v>220</v>
      </c>
      <c r="I161" s="73">
        <f t="shared" si="8"/>
        <v>8.7929656274980008</v>
      </c>
      <c r="J161" s="69">
        <v>13</v>
      </c>
      <c r="K161" s="69">
        <v>0</v>
      </c>
      <c r="L161" s="66"/>
      <c r="M161" s="20"/>
    </row>
    <row r="162" spans="1:13" x14ac:dyDescent="0.25">
      <c r="A162" s="3"/>
      <c r="B162" s="8" t="s">
        <v>159</v>
      </c>
      <c r="C162" s="5">
        <v>13066</v>
      </c>
      <c r="D162" s="5">
        <v>11463</v>
      </c>
      <c r="E162" s="5">
        <f t="shared" si="6"/>
        <v>1603</v>
      </c>
      <c r="F162" s="5">
        <v>882</v>
      </c>
      <c r="G162" s="5">
        <v>10581</v>
      </c>
      <c r="H162" s="5">
        <f t="shared" si="7"/>
        <v>2485</v>
      </c>
      <c r="I162" s="73">
        <f t="shared" si="8"/>
        <v>19.018827491198532</v>
      </c>
      <c r="J162" s="69">
        <v>25</v>
      </c>
      <c r="K162" s="69">
        <v>3</v>
      </c>
      <c r="L162" s="66"/>
      <c r="M162" s="20"/>
    </row>
    <row r="163" spans="1:13" x14ac:dyDescent="0.25">
      <c r="A163" s="3"/>
      <c r="B163" s="8" t="s">
        <v>160</v>
      </c>
      <c r="C163" s="5">
        <v>4057</v>
      </c>
      <c r="D163" s="5">
        <v>3677</v>
      </c>
      <c r="E163" s="5">
        <f t="shared" si="6"/>
        <v>380</v>
      </c>
      <c r="F163" s="5">
        <v>215</v>
      </c>
      <c r="G163" s="5">
        <v>3462</v>
      </c>
      <c r="H163" s="5">
        <f t="shared" si="7"/>
        <v>595</v>
      </c>
      <c r="I163" s="73">
        <f t="shared" si="8"/>
        <v>14.666009366526991</v>
      </c>
      <c r="J163" s="69">
        <v>17</v>
      </c>
      <c r="K163" s="69">
        <v>0</v>
      </c>
      <c r="L163" s="66"/>
      <c r="M163" s="20">
        <v>1</v>
      </c>
    </row>
    <row r="164" spans="1:13" x14ac:dyDescent="0.25">
      <c r="A164" s="3"/>
      <c r="B164" s="8" t="s">
        <v>161</v>
      </c>
      <c r="C164" s="5">
        <v>1242</v>
      </c>
      <c r="D164" s="5">
        <v>1171</v>
      </c>
      <c r="E164" s="5">
        <f t="shared" si="6"/>
        <v>71</v>
      </c>
      <c r="F164" s="5">
        <v>51</v>
      </c>
      <c r="G164" s="5">
        <v>1120</v>
      </c>
      <c r="H164" s="5">
        <f t="shared" si="7"/>
        <v>122</v>
      </c>
      <c r="I164" s="73">
        <f t="shared" si="8"/>
        <v>9.8228663446054743</v>
      </c>
      <c r="J164" s="69">
        <v>9</v>
      </c>
      <c r="K164" s="69">
        <v>0</v>
      </c>
      <c r="L164" s="66"/>
      <c r="M164" s="20"/>
    </row>
    <row r="165" spans="1:13" x14ac:dyDescent="0.25">
      <c r="A165" s="3"/>
      <c r="B165" s="8" t="s">
        <v>162</v>
      </c>
      <c r="C165" s="5">
        <v>2081</v>
      </c>
      <c r="D165" s="5">
        <v>1960</v>
      </c>
      <c r="E165" s="5">
        <f t="shared" si="6"/>
        <v>121</v>
      </c>
      <c r="F165" s="5">
        <v>98</v>
      </c>
      <c r="G165" s="5">
        <v>1862</v>
      </c>
      <c r="H165" s="5">
        <f t="shared" si="7"/>
        <v>219</v>
      </c>
      <c r="I165" s="73">
        <f t="shared" si="8"/>
        <v>10.523786641037962</v>
      </c>
      <c r="J165" s="69">
        <v>11</v>
      </c>
      <c r="K165" s="69">
        <v>0</v>
      </c>
      <c r="L165" s="66"/>
      <c r="M165" s="20"/>
    </row>
    <row r="166" spans="1:13" x14ac:dyDescent="0.25">
      <c r="A166" s="3"/>
      <c r="B166" s="8" t="s">
        <v>163</v>
      </c>
      <c r="C166" s="5">
        <v>3181</v>
      </c>
      <c r="D166" s="5">
        <v>2898</v>
      </c>
      <c r="E166" s="5">
        <f t="shared" si="6"/>
        <v>283</v>
      </c>
      <c r="F166" s="5">
        <v>196</v>
      </c>
      <c r="G166" s="5">
        <v>2702</v>
      </c>
      <c r="H166" s="5">
        <f t="shared" si="7"/>
        <v>479</v>
      </c>
      <c r="I166" s="73">
        <f t="shared" si="8"/>
        <v>15.058157812008805</v>
      </c>
      <c r="J166" s="69">
        <v>15</v>
      </c>
      <c r="K166" s="69">
        <v>0</v>
      </c>
      <c r="L166" s="66"/>
      <c r="M166" s="20"/>
    </row>
    <row r="167" spans="1:13" x14ac:dyDescent="0.25">
      <c r="A167" s="3"/>
      <c r="B167" s="8" t="s">
        <v>164</v>
      </c>
      <c r="C167" s="5">
        <v>5663</v>
      </c>
      <c r="D167" s="5">
        <v>5244</v>
      </c>
      <c r="E167" s="5">
        <f t="shared" si="6"/>
        <v>419</v>
      </c>
      <c r="F167" s="5">
        <v>405</v>
      </c>
      <c r="G167" s="5">
        <v>4839</v>
      </c>
      <c r="H167" s="5">
        <f t="shared" si="7"/>
        <v>824</v>
      </c>
      <c r="I167" s="73">
        <f t="shared" si="8"/>
        <v>14.550591559244216</v>
      </c>
      <c r="J167" s="69">
        <v>19</v>
      </c>
      <c r="K167" s="69">
        <v>0</v>
      </c>
      <c r="L167" s="66"/>
      <c r="M167" s="20"/>
    </row>
    <row r="168" spans="1:13" x14ac:dyDescent="0.25">
      <c r="A168" s="3"/>
      <c r="B168" s="8" t="s">
        <v>165</v>
      </c>
      <c r="C168" s="5">
        <v>9738</v>
      </c>
      <c r="D168" s="5">
        <v>8825</v>
      </c>
      <c r="E168" s="5">
        <f t="shared" si="6"/>
        <v>913</v>
      </c>
      <c r="F168" s="5">
        <v>619</v>
      </c>
      <c r="G168" s="5">
        <v>8206</v>
      </c>
      <c r="H168" s="5">
        <f t="shared" si="7"/>
        <v>1532</v>
      </c>
      <c r="I168" s="73">
        <f t="shared" si="8"/>
        <v>15.732183199835696</v>
      </c>
      <c r="J168" s="69">
        <v>23</v>
      </c>
      <c r="K168" s="69">
        <v>3</v>
      </c>
      <c r="L168" s="66"/>
      <c r="M168" s="20"/>
    </row>
    <row r="169" spans="1:13" x14ac:dyDescent="0.25">
      <c r="A169" s="3"/>
      <c r="B169" s="8" t="s">
        <v>166</v>
      </c>
      <c r="C169" s="5">
        <v>3010</v>
      </c>
      <c r="D169" s="5">
        <v>2761</v>
      </c>
      <c r="E169" s="5">
        <f t="shared" si="6"/>
        <v>249</v>
      </c>
      <c r="F169" s="5">
        <v>137</v>
      </c>
      <c r="G169" s="5">
        <v>2624</v>
      </c>
      <c r="H169" s="5">
        <f t="shared" si="7"/>
        <v>386</v>
      </c>
      <c r="I169" s="73">
        <f t="shared" si="8"/>
        <v>12.823920265780732</v>
      </c>
      <c r="J169" s="69">
        <v>15</v>
      </c>
      <c r="K169" s="69">
        <v>0</v>
      </c>
      <c r="L169" s="66"/>
      <c r="M169" s="20"/>
    </row>
    <row r="170" spans="1:13" x14ac:dyDescent="0.25">
      <c r="A170" s="3"/>
      <c r="B170" s="8" t="s">
        <v>167</v>
      </c>
      <c r="C170" s="5">
        <v>3931</v>
      </c>
      <c r="D170" s="5">
        <v>3608</v>
      </c>
      <c r="E170" s="5">
        <f t="shared" si="6"/>
        <v>323</v>
      </c>
      <c r="F170" s="5">
        <v>211</v>
      </c>
      <c r="G170" s="5">
        <v>3397</v>
      </c>
      <c r="H170" s="5">
        <f t="shared" si="7"/>
        <v>534</v>
      </c>
      <c r="I170" s="73">
        <f t="shared" si="8"/>
        <v>13.584329687102519</v>
      </c>
      <c r="J170" s="69">
        <v>17</v>
      </c>
      <c r="K170" s="69">
        <v>1</v>
      </c>
      <c r="L170" s="66"/>
      <c r="M170" s="20"/>
    </row>
    <row r="171" spans="1:13" x14ac:dyDescent="0.25">
      <c r="A171" s="3"/>
      <c r="B171" s="8" t="s">
        <v>168</v>
      </c>
      <c r="C171" s="5">
        <v>65153</v>
      </c>
      <c r="D171" s="5">
        <v>55050</v>
      </c>
      <c r="E171" s="5">
        <f t="shared" si="6"/>
        <v>10103</v>
      </c>
      <c r="F171" s="5">
        <v>4171</v>
      </c>
      <c r="G171" s="5">
        <v>50879</v>
      </c>
      <c r="H171" s="5">
        <f t="shared" si="7"/>
        <v>14274</v>
      </c>
      <c r="I171" s="73">
        <f t="shared" si="8"/>
        <v>21.908430924132425</v>
      </c>
      <c r="J171" s="69">
        <v>45</v>
      </c>
      <c r="K171" s="69">
        <v>10</v>
      </c>
      <c r="L171" s="66"/>
      <c r="M171" s="20"/>
    </row>
    <row r="172" spans="1:13" x14ac:dyDescent="0.25">
      <c r="A172" s="3"/>
      <c r="B172" s="8" t="s">
        <v>169</v>
      </c>
      <c r="C172" s="5">
        <v>2722</v>
      </c>
      <c r="D172" s="5">
        <v>2605</v>
      </c>
      <c r="E172" s="5">
        <f t="shared" si="6"/>
        <v>117</v>
      </c>
      <c r="F172" s="5">
        <v>146</v>
      </c>
      <c r="G172" s="5">
        <v>2459</v>
      </c>
      <c r="H172" s="5">
        <f t="shared" si="7"/>
        <v>263</v>
      </c>
      <c r="I172" s="73">
        <f t="shared" si="8"/>
        <v>9.6620132255694351</v>
      </c>
      <c r="J172" s="69">
        <v>13</v>
      </c>
      <c r="K172" s="69">
        <v>0</v>
      </c>
      <c r="L172" s="66"/>
      <c r="M172" s="20"/>
    </row>
    <row r="173" spans="1:13" x14ac:dyDescent="0.25">
      <c r="A173" s="3"/>
      <c r="B173" s="8" t="s">
        <v>171</v>
      </c>
      <c r="C173" s="5">
        <v>7851</v>
      </c>
      <c r="D173" s="5">
        <v>6863</v>
      </c>
      <c r="E173" s="5">
        <f t="shared" si="6"/>
        <v>988</v>
      </c>
      <c r="F173" s="5">
        <v>299</v>
      </c>
      <c r="G173" s="5">
        <v>6564</v>
      </c>
      <c r="H173" s="5">
        <f t="shared" si="7"/>
        <v>1287</v>
      </c>
      <c r="I173" s="73">
        <f t="shared" si="8"/>
        <v>16.392816201757736</v>
      </c>
      <c r="J173" s="69">
        <v>21</v>
      </c>
      <c r="K173" s="69">
        <v>3</v>
      </c>
      <c r="L173" s="66"/>
      <c r="M173" s="20"/>
    </row>
    <row r="174" spans="1:13" x14ac:dyDescent="0.25">
      <c r="A174" s="3"/>
      <c r="B174" s="8" t="s">
        <v>170</v>
      </c>
      <c r="C174" s="5">
        <v>5156</v>
      </c>
      <c r="D174" s="5">
        <v>4674</v>
      </c>
      <c r="E174" s="5">
        <f t="shared" si="6"/>
        <v>482</v>
      </c>
      <c r="F174" s="5">
        <v>205</v>
      </c>
      <c r="G174" s="5">
        <v>4469</v>
      </c>
      <c r="H174" s="5">
        <f t="shared" si="7"/>
        <v>687</v>
      </c>
      <c r="I174" s="73">
        <f t="shared" si="8"/>
        <v>13.324282389449184</v>
      </c>
      <c r="J174" s="69">
        <v>17</v>
      </c>
      <c r="K174" s="69">
        <v>1</v>
      </c>
      <c r="L174" s="66"/>
      <c r="M174" s="20"/>
    </row>
    <row r="175" spans="1:13" x14ac:dyDescent="0.25">
      <c r="A175" s="3"/>
      <c r="B175" s="8" t="s">
        <v>172</v>
      </c>
      <c r="C175" s="5">
        <v>13416</v>
      </c>
      <c r="D175" s="5">
        <v>11831</v>
      </c>
      <c r="E175" s="5">
        <f t="shared" si="6"/>
        <v>1585</v>
      </c>
      <c r="F175" s="5">
        <v>1155</v>
      </c>
      <c r="G175" s="5">
        <v>10676</v>
      </c>
      <c r="H175" s="5">
        <f t="shared" si="7"/>
        <v>2740</v>
      </c>
      <c r="I175" s="73">
        <f t="shared" si="8"/>
        <v>20.423375074537866</v>
      </c>
      <c r="J175" s="69">
        <v>25</v>
      </c>
      <c r="K175" s="69">
        <v>3</v>
      </c>
      <c r="L175" s="66"/>
      <c r="M175" s="20"/>
    </row>
    <row r="176" spans="1:13" x14ac:dyDescent="0.25">
      <c r="A176" s="3"/>
      <c r="B176" s="8" t="s">
        <v>173</v>
      </c>
      <c r="C176" s="5">
        <v>35751</v>
      </c>
      <c r="D176" s="5">
        <v>32124</v>
      </c>
      <c r="E176" s="5">
        <f t="shared" si="6"/>
        <v>3627</v>
      </c>
      <c r="F176" s="5">
        <v>2663</v>
      </c>
      <c r="G176" s="5">
        <v>29461</v>
      </c>
      <c r="H176" s="5">
        <f t="shared" si="7"/>
        <v>6290</v>
      </c>
      <c r="I176" s="73">
        <f t="shared" si="8"/>
        <v>17.593913456966238</v>
      </c>
      <c r="J176" s="69">
        <v>37</v>
      </c>
      <c r="K176" s="69">
        <v>5</v>
      </c>
      <c r="L176" s="66"/>
      <c r="M176" s="20">
        <v>1</v>
      </c>
    </row>
    <row r="177" spans="1:13" x14ac:dyDescent="0.25">
      <c r="A177" s="3"/>
      <c r="B177" s="8" t="s">
        <v>174</v>
      </c>
      <c r="C177" s="5">
        <v>3155</v>
      </c>
      <c r="D177" s="5">
        <v>2883</v>
      </c>
      <c r="E177" s="5">
        <f t="shared" si="6"/>
        <v>272</v>
      </c>
      <c r="F177" s="5">
        <v>205</v>
      </c>
      <c r="G177" s="5">
        <v>2678</v>
      </c>
      <c r="H177" s="5">
        <f t="shared" si="7"/>
        <v>477</v>
      </c>
      <c r="I177" s="73">
        <f t="shared" si="8"/>
        <v>15.118858954041205</v>
      </c>
      <c r="J177" s="69">
        <v>15</v>
      </c>
      <c r="K177" s="69">
        <v>1</v>
      </c>
      <c r="L177" s="66"/>
      <c r="M177" s="20">
        <v>1</v>
      </c>
    </row>
    <row r="178" spans="1:13" x14ac:dyDescent="0.25">
      <c r="A178" s="3"/>
      <c r="B178" s="8" t="s">
        <v>175</v>
      </c>
      <c r="C178" s="5">
        <v>82926</v>
      </c>
      <c r="D178" s="5">
        <v>70095</v>
      </c>
      <c r="E178" s="5">
        <f t="shared" si="6"/>
        <v>12831</v>
      </c>
      <c r="F178" s="5">
        <v>4212</v>
      </c>
      <c r="G178" s="5">
        <v>65883</v>
      </c>
      <c r="H178" s="5">
        <f t="shared" si="7"/>
        <v>17043</v>
      </c>
      <c r="I178" s="73">
        <f t="shared" si="8"/>
        <v>20.552058461761089</v>
      </c>
      <c r="J178" s="69">
        <v>47</v>
      </c>
      <c r="K178" s="69">
        <v>9</v>
      </c>
      <c r="L178" s="66"/>
      <c r="M178" s="20"/>
    </row>
    <row r="179" spans="1:13" x14ac:dyDescent="0.25">
      <c r="A179" s="3"/>
      <c r="B179" s="8" t="s">
        <v>176</v>
      </c>
      <c r="C179" s="5">
        <v>4459</v>
      </c>
      <c r="D179" s="5">
        <v>3949</v>
      </c>
      <c r="E179" s="5">
        <f t="shared" si="6"/>
        <v>510</v>
      </c>
      <c r="F179" s="5">
        <v>256</v>
      </c>
      <c r="G179" s="5">
        <v>3693</v>
      </c>
      <c r="H179" s="5">
        <f t="shared" si="7"/>
        <v>766</v>
      </c>
      <c r="I179" s="73">
        <f t="shared" si="8"/>
        <v>17.178739627719217</v>
      </c>
      <c r="J179" s="69">
        <v>17</v>
      </c>
      <c r="K179" s="69">
        <v>1</v>
      </c>
      <c r="L179" s="66"/>
      <c r="M179" s="20"/>
    </row>
    <row r="180" spans="1:13" x14ac:dyDescent="0.25">
      <c r="A180" s="3"/>
      <c r="B180" s="8" t="s">
        <v>177</v>
      </c>
      <c r="C180" s="5">
        <v>3950</v>
      </c>
      <c r="D180" s="5">
        <v>3644</v>
      </c>
      <c r="E180" s="5">
        <f t="shared" si="6"/>
        <v>306</v>
      </c>
      <c r="F180" s="5">
        <v>209</v>
      </c>
      <c r="G180" s="5">
        <v>3435</v>
      </c>
      <c r="H180" s="5">
        <f t="shared" si="7"/>
        <v>515</v>
      </c>
      <c r="I180" s="73">
        <f t="shared" si="8"/>
        <v>13.037974683544304</v>
      </c>
      <c r="J180" s="69">
        <v>17</v>
      </c>
      <c r="K180" s="69">
        <v>0</v>
      </c>
      <c r="L180" s="66"/>
      <c r="M180" s="20"/>
    </row>
    <row r="181" spans="1:13" x14ac:dyDescent="0.25">
      <c r="A181" s="3"/>
      <c r="B181" s="8" t="s">
        <v>178</v>
      </c>
      <c r="C181" s="5">
        <v>5327</v>
      </c>
      <c r="D181" s="5">
        <v>5035</v>
      </c>
      <c r="E181" s="5">
        <f t="shared" si="6"/>
        <v>292</v>
      </c>
      <c r="F181" s="5">
        <v>220</v>
      </c>
      <c r="G181" s="5">
        <v>4815</v>
      </c>
      <c r="H181" s="5">
        <f t="shared" si="7"/>
        <v>512</v>
      </c>
      <c r="I181" s="73">
        <f t="shared" si="8"/>
        <v>9.6114135535948932</v>
      </c>
      <c r="J181" s="69">
        <v>19</v>
      </c>
      <c r="K181" s="69">
        <v>0</v>
      </c>
      <c r="L181" s="66"/>
      <c r="M181" s="20">
        <v>1</v>
      </c>
    </row>
    <row r="182" spans="1:13" x14ac:dyDescent="0.25">
      <c r="A182" s="3"/>
      <c r="B182" s="8" t="s">
        <v>179</v>
      </c>
      <c r="C182" s="5">
        <v>7671</v>
      </c>
      <c r="D182" s="5">
        <v>6787</v>
      </c>
      <c r="E182" s="5">
        <f t="shared" si="6"/>
        <v>884</v>
      </c>
      <c r="F182" s="5">
        <v>338</v>
      </c>
      <c r="G182" s="5">
        <v>6449</v>
      </c>
      <c r="H182" s="5">
        <f t="shared" si="7"/>
        <v>1222</v>
      </c>
      <c r="I182" s="73">
        <f t="shared" si="8"/>
        <v>15.93012645026724</v>
      </c>
      <c r="J182" s="69">
        <v>21</v>
      </c>
      <c r="K182" s="69">
        <v>2</v>
      </c>
      <c r="L182" s="66"/>
      <c r="M182" s="20"/>
    </row>
    <row r="183" spans="1:13" x14ac:dyDescent="0.25">
      <c r="A183" s="3"/>
      <c r="B183" s="8" t="s">
        <v>180</v>
      </c>
      <c r="C183" s="5">
        <v>20252</v>
      </c>
      <c r="D183" s="5">
        <v>18127</v>
      </c>
      <c r="E183" s="5">
        <f t="shared" si="6"/>
        <v>2125</v>
      </c>
      <c r="F183" s="5">
        <v>881</v>
      </c>
      <c r="G183" s="5">
        <v>17246</v>
      </c>
      <c r="H183" s="5">
        <f t="shared" si="7"/>
        <v>3006</v>
      </c>
      <c r="I183" s="73">
        <f t="shared" si="8"/>
        <v>14.842978471262098</v>
      </c>
      <c r="J183" s="69">
        <v>29</v>
      </c>
      <c r="K183" s="69">
        <v>3</v>
      </c>
      <c r="L183" s="66"/>
      <c r="M183" s="20"/>
    </row>
    <row r="184" spans="1:13" x14ac:dyDescent="0.25">
      <c r="A184" s="3"/>
      <c r="B184" s="8" t="s">
        <v>181</v>
      </c>
      <c r="C184" s="5">
        <v>3604</v>
      </c>
      <c r="D184" s="5">
        <v>3333</v>
      </c>
      <c r="E184" s="5">
        <f t="shared" si="6"/>
        <v>271</v>
      </c>
      <c r="F184" s="5">
        <v>172</v>
      </c>
      <c r="G184" s="5">
        <v>3161</v>
      </c>
      <c r="H184" s="5">
        <f t="shared" si="7"/>
        <v>443</v>
      </c>
      <c r="I184" s="73">
        <f t="shared" si="8"/>
        <v>12.291897891231965</v>
      </c>
      <c r="J184" s="69">
        <v>15</v>
      </c>
      <c r="K184" s="69">
        <v>1</v>
      </c>
      <c r="L184" s="66"/>
      <c r="M184" s="20">
        <v>1</v>
      </c>
    </row>
    <row r="185" spans="1:13" x14ac:dyDescent="0.25">
      <c r="A185" s="3"/>
      <c r="B185" s="8" t="s">
        <v>182</v>
      </c>
      <c r="C185" s="5">
        <v>2978</v>
      </c>
      <c r="D185" s="5">
        <v>2735</v>
      </c>
      <c r="E185" s="5">
        <f t="shared" si="6"/>
        <v>243</v>
      </c>
      <c r="F185" s="5">
        <v>66</v>
      </c>
      <c r="G185" s="5">
        <v>2669</v>
      </c>
      <c r="H185" s="5">
        <f t="shared" si="7"/>
        <v>309</v>
      </c>
      <c r="I185" s="73">
        <f t="shared" si="8"/>
        <v>10.376091336467427</v>
      </c>
      <c r="J185" s="69">
        <v>13</v>
      </c>
      <c r="K185" s="69">
        <v>0</v>
      </c>
      <c r="L185" s="66"/>
      <c r="M185" s="20"/>
    </row>
    <row r="186" spans="1:13" x14ac:dyDescent="0.25">
      <c r="A186" s="3"/>
      <c r="B186" s="8" t="s">
        <v>183</v>
      </c>
      <c r="C186" s="5">
        <v>2407</v>
      </c>
      <c r="D186" s="5">
        <v>2155</v>
      </c>
      <c r="E186" s="5">
        <f t="shared" si="6"/>
        <v>252</v>
      </c>
      <c r="F186" s="5">
        <v>61</v>
      </c>
      <c r="G186" s="5">
        <v>2094</v>
      </c>
      <c r="H186" s="5">
        <f t="shared" si="7"/>
        <v>313</v>
      </c>
      <c r="I186" s="73">
        <f t="shared" si="8"/>
        <v>13.003739094308267</v>
      </c>
      <c r="J186" s="69">
        <v>13</v>
      </c>
      <c r="K186" s="69">
        <v>0</v>
      </c>
      <c r="L186" s="66"/>
      <c r="M186" s="20" t="s">
        <v>270</v>
      </c>
    </row>
    <row r="187" spans="1:13" x14ac:dyDescent="0.25">
      <c r="A187" s="3"/>
      <c r="B187" s="8" t="s">
        <v>184</v>
      </c>
      <c r="C187" s="5">
        <v>2801</v>
      </c>
      <c r="D187" s="5">
        <v>2536</v>
      </c>
      <c r="E187" s="5">
        <f t="shared" si="6"/>
        <v>265</v>
      </c>
      <c r="F187" s="5">
        <v>126</v>
      </c>
      <c r="G187" s="5">
        <v>2410</v>
      </c>
      <c r="H187" s="5">
        <f t="shared" si="7"/>
        <v>391</v>
      </c>
      <c r="I187" s="73">
        <f t="shared" si="8"/>
        <v>13.959300249910747</v>
      </c>
      <c r="J187" s="69">
        <v>13</v>
      </c>
      <c r="K187" s="69">
        <v>0</v>
      </c>
      <c r="L187" s="66"/>
      <c r="M187" s="20"/>
    </row>
    <row r="188" spans="1:13" x14ac:dyDescent="0.25">
      <c r="A188" s="3"/>
      <c r="B188" s="8" t="s">
        <v>185</v>
      </c>
      <c r="C188" s="5">
        <v>6252</v>
      </c>
      <c r="D188" s="5">
        <v>5809</v>
      </c>
      <c r="E188" s="5">
        <f t="shared" si="6"/>
        <v>443</v>
      </c>
      <c r="F188" s="5">
        <v>225</v>
      </c>
      <c r="G188" s="5">
        <v>5584</v>
      </c>
      <c r="H188" s="5">
        <f t="shared" si="7"/>
        <v>668</v>
      </c>
      <c r="I188" s="73">
        <f t="shared" si="8"/>
        <v>10.684580934101088</v>
      </c>
      <c r="J188" s="69">
        <v>19</v>
      </c>
      <c r="K188" s="69">
        <v>1</v>
      </c>
      <c r="L188" s="66"/>
      <c r="M188" s="20">
        <v>1</v>
      </c>
    </row>
    <row r="189" spans="1:13" x14ac:dyDescent="0.25">
      <c r="A189" s="3"/>
      <c r="B189" s="8" t="s">
        <v>186</v>
      </c>
      <c r="C189" s="5">
        <v>21664</v>
      </c>
      <c r="D189" s="5">
        <v>19056</v>
      </c>
      <c r="E189" s="5">
        <f t="shared" si="6"/>
        <v>2608</v>
      </c>
      <c r="F189" s="5">
        <v>901</v>
      </c>
      <c r="G189" s="5">
        <v>18155</v>
      </c>
      <c r="H189" s="5">
        <f t="shared" si="7"/>
        <v>3509</v>
      </c>
      <c r="I189" s="73">
        <f t="shared" si="8"/>
        <v>16.19737813884786</v>
      </c>
      <c r="J189" s="69">
        <v>31</v>
      </c>
      <c r="K189" s="69">
        <v>4</v>
      </c>
      <c r="L189" s="66"/>
      <c r="M189" s="20"/>
    </row>
    <row r="190" spans="1:13" x14ac:dyDescent="0.25">
      <c r="A190" s="3"/>
      <c r="B190" s="8" t="s">
        <v>187</v>
      </c>
      <c r="C190" s="5">
        <v>2141</v>
      </c>
      <c r="D190" s="5">
        <v>1891</v>
      </c>
      <c r="E190" s="5">
        <f t="shared" si="6"/>
        <v>250</v>
      </c>
      <c r="F190" s="5">
        <v>141</v>
      </c>
      <c r="G190" s="5">
        <v>1840</v>
      </c>
      <c r="H190" s="5">
        <f t="shared" si="7"/>
        <v>301</v>
      </c>
      <c r="I190" s="73">
        <f t="shared" si="8"/>
        <v>14.058851004203643</v>
      </c>
      <c r="J190" s="69">
        <v>11</v>
      </c>
      <c r="K190" s="69">
        <v>0</v>
      </c>
      <c r="L190" s="66"/>
      <c r="M190" s="20" t="s">
        <v>270</v>
      </c>
    </row>
    <row r="191" spans="1:13" x14ac:dyDescent="0.25">
      <c r="A191" s="3"/>
      <c r="B191" s="8" t="s">
        <v>188</v>
      </c>
      <c r="C191" s="5">
        <v>18440</v>
      </c>
      <c r="D191" s="5">
        <v>15775</v>
      </c>
      <c r="E191" s="5">
        <f t="shared" si="6"/>
        <v>2665</v>
      </c>
      <c r="F191" s="5">
        <v>1172</v>
      </c>
      <c r="G191" s="5">
        <v>14603</v>
      </c>
      <c r="H191" s="5">
        <f t="shared" si="7"/>
        <v>3837</v>
      </c>
      <c r="I191" s="73">
        <f t="shared" si="8"/>
        <v>20.808026030368762</v>
      </c>
      <c r="J191" s="69">
        <v>27</v>
      </c>
      <c r="K191" s="69">
        <v>5</v>
      </c>
      <c r="L191" s="66"/>
      <c r="M191" s="20"/>
    </row>
    <row r="192" spans="1:13" x14ac:dyDescent="0.25">
      <c r="A192" s="3"/>
      <c r="B192" s="8" t="s">
        <v>189</v>
      </c>
      <c r="C192" s="5">
        <v>3982</v>
      </c>
      <c r="D192" s="5">
        <v>3732</v>
      </c>
      <c r="E192" s="5">
        <f t="shared" si="6"/>
        <v>250</v>
      </c>
      <c r="F192" s="5">
        <v>166</v>
      </c>
      <c r="G192" s="5">
        <v>3566</v>
      </c>
      <c r="H192" s="5">
        <f t="shared" si="7"/>
        <v>416</v>
      </c>
      <c r="I192" s="73">
        <f t="shared" si="8"/>
        <v>10.447011551983927</v>
      </c>
      <c r="J192" s="69">
        <v>17</v>
      </c>
      <c r="K192" s="69">
        <v>0</v>
      </c>
      <c r="L192" s="66"/>
      <c r="M192" s="20"/>
    </row>
    <row r="193" spans="1:13" x14ac:dyDescent="0.25">
      <c r="A193" s="3"/>
      <c r="B193" s="8" t="s">
        <v>190</v>
      </c>
      <c r="C193" s="5">
        <v>4071</v>
      </c>
      <c r="D193" s="5">
        <v>3751</v>
      </c>
      <c r="E193" s="5">
        <f t="shared" si="6"/>
        <v>320</v>
      </c>
      <c r="F193" s="5">
        <v>217</v>
      </c>
      <c r="G193" s="5">
        <v>3534</v>
      </c>
      <c r="H193" s="5">
        <f t="shared" si="7"/>
        <v>537</v>
      </c>
      <c r="I193" s="73">
        <f t="shared" si="8"/>
        <v>13.190862196020634</v>
      </c>
      <c r="J193" s="69">
        <v>17</v>
      </c>
      <c r="K193" s="69">
        <v>0</v>
      </c>
      <c r="L193" s="66"/>
      <c r="M193" s="20"/>
    </row>
    <row r="194" spans="1:13" x14ac:dyDescent="0.25">
      <c r="A194" s="3"/>
      <c r="B194" s="8" t="s">
        <v>191</v>
      </c>
      <c r="C194" s="5">
        <v>7208</v>
      </c>
      <c r="D194" s="5">
        <v>6326</v>
      </c>
      <c r="E194" s="5">
        <f t="shared" si="6"/>
        <v>882</v>
      </c>
      <c r="F194" s="5">
        <v>421</v>
      </c>
      <c r="G194" s="5">
        <v>5905</v>
      </c>
      <c r="H194" s="5">
        <f t="shared" si="7"/>
        <v>1303</v>
      </c>
      <c r="I194" s="73">
        <f t="shared" si="8"/>
        <v>18.077136514983351</v>
      </c>
      <c r="J194" s="69">
        <v>21</v>
      </c>
      <c r="K194" s="69">
        <v>2</v>
      </c>
      <c r="L194" s="66"/>
      <c r="M194" s="20"/>
    </row>
    <row r="195" spans="1:13" x14ac:dyDescent="0.25">
      <c r="A195" s="3"/>
      <c r="B195" s="8" t="s">
        <v>197</v>
      </c>
      <c r="C195" s="5">
        <v>12154</v>
      </c>
      <c r="D195" s="5">
        <v>10985</v>
      </c>
      <c r="E195" s="5">
        <f t="shared" ref="E195:E258" si="9">C195-D195</f>
        <v>1169</v>
      </c>
      <c r="F195" s="5">
        <v>907</v>
      </c>
      <c r="G195" s="5">
        <v>10078</v>
      </c>
      <c r="H195" s="5">
        <f t="shared" ref="H195:H258" si="10">C195-G195</f>
        <v>2076</v>
      </c>
      <c r="I195" s="73">
        <f t="shared" ref="I195:I258" si="11">(100/C195)*H195</f>
        <v>17.080796445614613</v>
      </c>
      <c r="J195" s="69">
        <v>25</v>
      </c>
      <c r="K195" s="69">
        <v>3</v>
      </c>
      <c r="L195" s="66"/>
      <c r="M195" s="20"/>
    </row>
    <row r="196" spans="1:13" x14ac:dyDescent="0.25">
      <c r="A196" s="3"/>
      <c r="B196" s="8" t="s">
        <v>192</v>
      </c>
      <c r="C196" s="5">
        <v>6147</v>
      </c>
      <c r="D196" s="5">
        <v>5573</v>
      </c>
      <c r="E196" s="5">
        <f t="shared" si="9"/>
        <v>574</v>
      </c>
      <c r="F196" s="5">
        <v>343</v>
      </c>
      <c r="G196" s="5">
        <v>5230</v>
      </c>
      <c r="H196" s="5">
        <f t="shared" si="10"/>
        <v>917</v>
      </c>
      <c r="I196" s="73">
        <f t="shared" si="11"/>
        <v>14.917846103790467</v>
      </c>
      <c r="J196" s="69">
        <v>19</v>
      </c>
      <c r="K196" s="69">
        <v>2</v>
      </c>
      <c r="L196" s="66"/>
      <c r="M196" s="20"/>
    </row>
    <row r="197" spans="1:13" x14ac:dyDescent="0.25">
      <c r="A197" s="3"/>
      <c r="B197" s="8" t="s">
        <v>193</v>
      </c>
      <c r="C197" s="5">
        <v>7031</v>
      </c>
      <c r="D197" s="5">
        <v>6388</v>
      </c>
      <c r="E197" s="5">
        <f t="shared" si="9"/>
        <v>643</v>
      </c>
      <c r="F197" s="5">
        <v>454</v>
      </c>
      <c r="G197" s="5">
        <v>5934</v>
      </c>
      <c r="H197" s="5">
        <f t="shared" si="10"/>
        <v>1097</v>
      </c>
      <c r="I197" s="73">
        <f t="shared" si="11"/>
        <v>15.602332527378751</v>
      </c>
      <c r="J197" s="69">
        <v>21</v>
      </c>
      <c r="K197" s="69">
        <v>1</v>
      </c>
      <c r="L197" s="66"/>
      <c r="M197" s="20"/>
    </row>
    <row r="198" spans="1:13" x14ac:dyDescent="0.25">
      <c r="A198" s="3"/>
      <c r="B198" s="8" t="s">
        <v>194</v>
      </c>
      <c r="C198" s="5">
        <v>6531</v>
      </c>
      <c r="D198" s="5">
        <v>5931</v>
      </c>
      <c r="E198" s="5">
        <f t="shared" si="9"/>
        <v>600</v>
      </c>
      <c r="F198" s="5">
        <v>436</v>
      </c>
      <c r="G198" s="5">
        <v>5495</v>
      </c>
      <c r="H198" s="5">
        <f t="shared" si="10"/>
        <v>1036</v>
      </c>
      <c r="I198" s="73">
        <f t="shared" si="11"/>
        <v>15.862808145766344</v>
      </c>
      <c r="J198" s="69">
        <v>21</v>
      </c>
      <c r="K198" s="69">
        <v>2</v>
      </c>
      <c r="L198" s="66"/>
      <c r="M198" s="20"/>
    </row>
    <row r="199" spans="1:13" x14ac:dyDescent="0.25">
      <c r="A199" s="3"/>
      <c r="B199" s="8" t="s">
        <v>195</v>
      </c>
      <c r="C199" s="5">
        <v>12698</v>
      </c>
      <c r="D199" s="5">
        <v>11450</v>
      </c>
      <c r="E199" s="5">
        <f t="shared" si="9"/>
        <v>1248</v>
      </c>
      <c r="F199" s="5">
        <v>666</v>
      </c>
      <c r="G199" s="5">
        <v>10784</v>
      </c>
      <c r="H199" s="5">
        <f t="shared" si="10"/>
        <v>1914</v>
      </c>
      <c r="I199" s="73">
        <f t="shared" si="11"/>
        <v>15.073239880296109</v>
      </c>
      <c r="J199" s="69">
        <v>25</v>
      </c>
      <c r="K199" s="69">
        <v>2</v>
      </c>
      <c r="L199" s="66"/>
      <c r="M199" s="20"/>
    </row>
    <row r="200" spans="1:13" x14ac:dyDescent="0.25">
      <c r="A200" s="3"/>
      <c r="B200" s="8" t="s">
        <v>196</v>
      </c>
      <c r="C200" s="5">
        <v>8903</v>
      </c>
      <c r="D200" s="5">
        <v>8005</v>
      </c>
      <c r="E200" s="5">
        <f t="shared" si="9"/>
        <v>898</v>
      </c>
      <c r="F200" s="5">
        <v>422</v>
      </c>
      <c r="G200" s="5">
        <v>7583</v>
      </c>
      <c r="H200" s="5">
        <f t="shared" si="10"/>
        <v>1320</v>
      </c>
      <c r="I200" s="73">
        <f t="shared" si="11"/>
        <v>14.826462990003369</v>
      </c>
      <c r="J200" s="69">
        <v>21</v>
      </c>
      <c r="K200" s="69">
        <v>2</v>
      </c>
      <c r="L200" s="66"/>
      <c r="M200" s="20"/>
    </row>
    <row r="201" spans="1:13" x14ac:dyDescent="0.25">
      <c r="A201" s="3"/>
      <c r="B201" s="8" t="s">
        <v>198</v>
      </c>
      <c r="C201" s="5">
        <v>12787</v>
      </c>
      <c r="D201" s="5">
        <v>11128</v>
      </c>
      <c r="E201" s="5">
        <f t="shared" si="9"/>
        <v>1659</v>
      </c>
      <c r="F201" s="5">
        <v>1157</v>
      </c>
      <c r="G201" s="5">
        <v>9971</v>
      </c>
      <c r="H201" s="5">
        <f t="shared" si="10"/>
        <v>2816</v>
      </c>
      <c r="I201" s="73">
        <f t="shared" si="11"/>
        <v>22.022366465941975</v>
      </c>
      <c r="J201" s="69">
        <v>25</v>
      </c>
      <c r="K201" s="69">
        <v>5</v>
      </c>
      <c r="L201" s="66"/>
      <c r="M201" s="20"/>
    </row>
    <row r="202" spans="1:13" x14ac:dyDescent="0.25">
      <c r="A202" s="3"/>
      <c r="B202" s="8" t="s">
        <v>200</v>
      </c>
      <c r="C202" s="5">
        <v>6065</v>
      </c>
      <c r="D202" s="5">
        <v>5584</v>
      </c>
      <c r="E202" s="5">
        <f t="shared" si="9"/>
        <v>481</v>
      </c>
      <c r="F202" s="5">
        <v>327</v>
      </c>
      <c r="G202" s="5">
        <v>5257</v>
      </c>
      <c r="H202" s="5">
        <f t="shared" si="10"/>
        <v>808</v>
      </c>
      <c r="I202" s="73">
        <f t="shared" si="11"/>
        <v>13.322341302555646</v>
      </c>
      <c r="J202" s="69">
        <v>19</v>
      </c>
      <c r="K202" s="69">
        <v>1</v>
      </c>
      <c r="L202" s="66"/>
      <c r="M202" s="20"/>
    </row>
    <row r="203" spans="1:13" x14ac:dyDescent="0.25">
      <c r="A203" s="3"/>
      <c r="B203" s="8" t="s">
        <v>199</v>
      </c>
      <c r="C203" s="5">
        <v>4824</v>
      </c>
      <c r="D203" s="5">
        <v>4348</v>
      </c>
      <c r="E203" s="5">
        <f t="shared" si="9"/>
        <v>476</v>
      </c>
      <c r="F203" s="5">
        <v>372</v>
      </c>
      <c r="G203" s="5">
        <v>3976</v>
      </c>
      <c r="H203" s="5">
        <f t="shared" si="10"/>
        <v>848</v>
      </c>
      <c r="I203" s="73">
        <f t="shared" si="11"/>
        <v>17.5787728026534</v>
      </c>
      <c r="J203" s="69">
        <v>17</v>
      </c>
      <c r="K203" s="69">
        <v>1</v>
      </c>
      <c r="L203" s="66"/>
      <c r="M203" s="20"/>
    </row>
    <row r="204" spans="1:13" x14ac:dyDescent="0.25">
      <c r="A204" s="3"/>
      <c r="B204" s="8" t="s">
        <v>201</v>
      </c>
      <c r="C204" s="5">
        <v>5123</v>
      </c>
      <c r="D204" s="5">
        <v>4473</v>
      </c>
      <c r="E204" s="5">
        <f t="shared" si="9"/>
        <v>650</v>
      </c>
      <c r="F204" s="5">
        <v>411</v>
      </c>
      <c r="G204" s="5">
        <v>4062</v>
      </c>
      <c r="H204" s="5">
        <f t="shared" si="10"/>
        <v>1061</v>
      </c>
      <c r="I204" s="73">
        <f t="shared" si="11"/>
        <v>20.710521178996682</v>
      </c>
      <c r="J204" s="69">
        <v>21</v>
      </c>
      <c r="K204" s="69">
        <v>3</v>
      </c>
      <c r="L204" s="66"/>
      <c r="M204" s="20"/>
    </row>
    <row r="205" spans="1:13" x14ac:dyDescent="0.25">
      <c r="A205" s="3"/>
      <c r="B205" s="8" t="s">
        <v>202</v>
      </c>
      <c r="C205" s="5">
        <v>4542</v>
      </c>
      <c r="D205" s="5">
        <v>4272</v>
      </c>
      <c r="E205" s="5">
        <f t="shared" si="9"/>
        <v>270</v>
      </c>
      <c r="F205" s="5">
        <v>147</v>
      </c>
      <c r="G205" s="5">
        <v>4125</v>
      </c>
      <c r="H205" s="5">
        <f t="shared" si="10"/>
        <v>417</v>
      </c>
      <c r="I205" s="73">
        <f t="shared" si="11"/>
        <v>9.180977542932629</v>
      </c>
      <c r="J205" s="69">
        <v>17</v>
      </c>
      <c r="K205" s="69">
        <v>0</v>
      </c>
      <c r="L205" s="66"/>
      <c r="M205" s="20"/>
    </row>
    <row r="206" spans="1:13" x14ac:dyDescent="0.25">
      <c r="A206" s="3"/>
      <c r="B206" s="8" t="s">
        <v>203</v>
      </c>
      <c r="C206" s="5">
        <v>7693</v>
      </c>
      <c r="D206" s="5">
        <v>7052</v>
      </c>
      <c r="E206" s="5">
        <f t="shared" si="9"/>
        <v>641</v>
      </c>
      <c r="F206" s="5">
        <v>364</v>
      </c>
      <c r="G206" s="5">
        <v>6688</v>
      </c>
      <c r="H206" s="5">
        <f t="shared" si="10"/>
        <v>1005</v>
      </c>
      <c r="I206" s="73">
        <f t="shared" si="11"/>
        <v>13.063824255816977</v>
      </c>
      <c r="J206" s="69">
        <v>21</v>
      </c>
      <c r="K206" s="69">
        <v>1</v>
      </c>
      <c r="L206" s="66"/>
      <c r="M206" s="20"/>
    </row>
    <row r="207" spans="1:13" x14ac:dyDescent="0.25">
      <c r="A207" s="3"/>
      <c r="B207" s="8" t="s">
        <v>204</v>
      </c>
      <c r="C207" s="5">
        <v>4339</v>
      </c>
      <c r="D207" s="5">
        <v>4066</v>
      </c>
      <c r="E207" s="5">
        <f t="shared" si="9"/>
        <v>273</v>
      </c>
      <c r="F207" s="5">
        <v>194</v>
      </c>
      <c r="G207" s="5">
        <v>3872</v>
      </c>
      <c r="H207" s="5">
        <f t="shared" si="10"/>
        <v>467</v>
      </c>
      <c r="I207" s="73">
        <f t="shared" si="11"/>
        <v>10.762848582622725</v>
      </c>
      <c r="J207" s="69">
        <v>17</v>
      </c>
      <c r="K207" s="69">
        <v>0</v>
      </c>
      <c r="L207" s="66"/>
      <c r="M207" s="20"/>
    </row>
    <row r="208" spans="1:13" x14ac:dyDescent="0.25">
      <c r="A208" s="3"/>
      <c r="B208" s="8" t="s">
        <v>205</v>
      </c>
      <c r="C208" s="5">
        <v>1882</v>
      </c>
      <c r="D208" s="5">
        <v>1740</v>
      </c>
      <c r="E208" s="5">
        <f t="shared" si="9"/>
        <v>142</v>
      </c>
      <c r="F208" s="5">
        <v>73</v>
      </c>
      <c r="G208" s="5">
        <v>1667</v>
      </c>
      <c r="H208" s="5">
        <f t="shared" si="10"/>
        <v>215</v>
      </c>
      <c r="I208" s="73">
        <f t="shared" si="11"/>
        <v>11.424017003188098</v>
      </c>
      <c r="J208" s="69">
        <v>11</v>
      </c>
      <c r="K208" s="69">
        <v>0</v>
      </c>
      <c r="L208" s="66"/>
      <c r="M208" s="20"/>
    </row>
    <row r="209" spans="1:13" x14ac:dyDescent="0.25">
      <c r="A209" s="3"/>
      <c r="B209" s="8" t="s">
        <v>206</v>
      </c>
      <c r="C209" s="5">
        <v>15794</v>
      </c>
      <c r="D209" s="5">
        <v>13847</v>
      </c>
      <c r="E209" s="5">
        <f t="shared" si="9"/>
        <v>1947</v>
      </c>
      <c r="F209" s="5">
        <v>571</v>
      </c>
      <c r="G209" s="5">
        <v>13276</v>
      </c>
      <c r="H209" s="5">
        <f t="shared" si="10"/>
        <v>2518</v>
      </c>
      <c r="I209" s="73">
        <f t="shared" si="11"/>
        <v>15.942763074585285</v>
      </c>
      <c r="J209" s="69">
        <v>27</v>
      </c>
      <c r="K209" s="69">
        <v>3</v>
      </c>
      <c r="L209" s="66"/>
      <c r="M209" s="20">
        <v>1</v>
      </c>
    </row>
    <row r="210" spans="1:13" x14ac:dyDescent="0.25">
      <c r="A210" s="3"/>
      <c r="B210" s="8" t="s">
        <v>207</v>
      </c>
      <c r="C210" s="5">
        <v>9425</v>
      </c>
      <c r="D210" s="5">
        <v>8454</v>
      </c>
      <c r="E210" s="5">
        <f t="shared" si="9"/>
        <v>971</v>
      </c>
      <c r="F210" s="5">
        <v>482</v>
      </c>
      <c r="G210" s="5">
        <v>7972</v>
      </c>
      <c r="H210" s="5">
        <f t="shared" si="10"/>
        <v>1453</v>
      </c>
      <c r="I210" s="73">
        <f t="shared" si="11"/>
        <v>15.416445623342174</v>
      </c>
      <c r="J210" s="69">
        <v>23</v>
      </c>
      <c r="K210" s="69">
        <v>3</v>
      </c>
      <c r="L210" s="66"/>
      <c r="M210" s="20">
        <v>1</v>
      </c>
    </row>
    <row r="211" spans="1:13" x14ac:dyDescent="0.25">
      <c r="A211" s="3"/>
      <c r="B211" s="8" t="s">
        <v>208</v>
      </c>
      <c r="C211" s="5">
        <v>1504</v>
      </c>
      <c r="D211" s="5">
        <v>1374</v>
      </c>
      <c r="E211" s="5">
        <f t="shared" si="9"/>
        <v>130</v>
      </c>
      <c r="F211" s="5">
        <v>86</v>
      </c>
      <c r="G211" s="5">
        <v>1288</v>
      </c>
      <c r="H211" s="5">
        <f t="shared" si="10"/>
        <v>216</v>
      </c>
      <c r="I211" s="73">
        <f t="shared" si="11"/>
        <v>14.361702127659575</v>
      </c>
      <c r="J211" s="69">
        <v>11</v>
      </c>
      <c r="K211" s="69">
        <v>0</v>
      </c>
      <c r="L211" s="66"/>
      <c r="M211" s="20"/>
    </row>
    <row r="212" spans="1:13" x14ac:dyDescent="0.25">
      <c r="A212" s="3"/>
      <c r="B212" s="8" t="s">
        <v>209</v>
      </c>
      <c r="C212" s="5">
        <v>3974</v>
      </c>
      <c r="D212" s="5">
        <v>3835</v>
      </c>
      <c r="E212" s="5">
        <f t="shared" si="9"/>
        <v>139</v>
      </c>
      <c r="F212" s="5">
        <v>188</v>
      </c>
      <c r="G212" s="5">
        <v>3647</v>
      </c>
      <c r="H212" s="5">
        <f t="shared" si="10"/>
        <v>327</v>
      </c>
      <c r="I212" s="73">
        <f t="shared" si="11"/>
        <v>8.2284851534977346</v>
      </c>
      <c r="J212" s="69">
        <v>17</v>
      </c>
      <c r="K212" s="69">
        <v>0</v>
      </c>
      <c r="L212" s="66"/>
      <c r="M212" s="20"/>
    </row>
    <row r="213" spans="1:13" x14ac:dyDescent="0.25">
      <c r="A213" s="3"/>
      <c r="B213" s="8" t="s">
        <v>216</v>
      </c>
      <c r="C213" s="5">
        <v>1809</v>
      </c>
      <c r="D213" s="5">
        <v>1711</v>
      </c>
      <c r="E213" s="5">
        <f t="shared" si="9"/>
        <v>98</v>
      </c>
      <c r="F213" s="5">
        <v>71</v>
      </c>
      <c r="G213" s="5">
        <v>1640</v>
      </c>
      <c r="H213" s="5">
        <f t="shared" si="10"/>
        <v>169</v>
      </c>
      <c r="I213" s="73">
        <f t="shared" si="11"/>
        <v>9.3421779988944174</v>
      </c>
      <c r="J213" s="69">
        <v>11</v>
      </c>
      <c r="K213" s="69">
        <v>0</v>
      </c>
      <c r="L213" s="66"/>
      <c r="M213" s="20"/>
    </row>
    <row r="214" spans="1:13" x14ac:dyDescent="0.25">
      <c r="A214" s="3"/>
      <c r="B214" s="8" t="s">
        <v>210</v>
      </c>
      <c r="C214" s="5">
        <v>4991</v>
      </c>
      <c r="D214" s="5">
        <v>4421</v>
      </c>
      <c r="E214" s="5">
        <f t="shared" si="9"/>
        <v>570</v>
      </c>
      <c r="F214" s="5">
        <v>287</v>
      </c>
      <c r="G214" s="5">
        <v>4134</v>
      </c>
      <c r="H214" s="5">
        <f t="shared" si="10"/>
        <v>857</v>
      </c>
      <c r="I214" s="73">
        <f t="shared" si="11"/>
        <v>17.170907633740732</v>
      </c>
      <c r="J214" s="69">
        <v>17</v>
      </c>
      <c r="K214" s="69">
        <v>1</v>
      </c>
      <c r="L214" s="66"/>
      <c r="M214" s="20"/>
    </row>
    <row r="215" spans="1:13" x14ac:dyDescent="0.25">
      <c r="A215" s="3"/>
      <c r="B215" s="8" t="s">
        <v>211</v>
      </c>
      <c r="C215" s="5">
        <v>17025</v>
      </c>
      <c r="D215" s="5">
        <v>14756</v>
      </c>
      <c r="E215" s="5">
        <f t="shared" si="9"/>
        <v>2269</v>
      </c>
      <c r="F215" s="5">
        <v>1021</v>
      </c>
      <c r="G215" s="5">
        <v>13735</v>
      </c>
      <c r="H215" s="5">
        <f t="shared" si="10"/>
        <v>3290</v>
      </c>
      <c r="I215" s="73">
        <f t="shared" si="11"/>
        <v>19.324522760646108</v>
      </c>
      <c r="J215" s="69">
        <v>27</v>
      </c>
      <c r="K215" s="69">
        <v>3</v>
      </c>
      <c r="L215" s="66"/>
      <c r="M215" s="20"/>
    </row>
    <row r="216" spans="1:13" x14ac:dyDescent="0.25">
      <c r="A216" s="3"/>
      <c r="B216" s="8" t="s">
        <v>212</v>
      </c>
      <c r="C216" s="5">
        <v>4437</v>
      </c>
      <c r="D216" s="5">
        <v>4023</v>
      </c>
      <c r="E216" s="5">
        <f t="shared" si="9"/>
        <v>414</v>
      </c>
      <c r="F216" s="5">
        <v>242</v>
      </c>
      <c r="G216" s="5">
        <v>3781</v>
      </c>
      <c r="H216" s="5">
        <f t="shared" si="10"/>
        <v>656</v>
      </c>
      <c r="I216" s="73">
        <f t="shared" si="11"/>
        <v>14.784764480504844</v>
      </c>
      <c r="J216" s="69">
        <v>17</v>
      </c>
      <c r="K216" s="69">
        <v>1</v>
      </c>
      <c r="L216" s="66"/>
      <c r="M216" s="20"/>
    </row>
    <row r="217" spans="1:13" x14ac:dyDescent="0.25">
      <c r="A217" s="3"/>
      <c r="B217" s="8" t="s">
        <v>213</v>
      </c>
      <c r="C217" s="5">
        <v>2471</v>
      </c>
      <c r="D217" s="5">
        <v>2328</v>
      </c>
      <c r="E217" s="5">
        <f t="shared" si="9"/>
        <v>143</v>
      </c>
      <c r="F217" s="5">
        <v>102</v>
      </c>
      <c r="G217" s="5">
        <v>2226</v>
      </c>
      <c r="H217" s="5">
        <f t="shared" si="10"/>
        <v>245</v>
      </c>
      <c r="I217" s="73">
        <f t="shared" si="11"/>
        <v>9.9150141643059495</v>
      </c>
      <c r="J217" s="69">
        <v>13</v>
      </c>
      <c r="K217" s="69">
        <v>0</v>
      </c>
      <c r="L217" s="66"/>
      <c r="M217" s="20"/>
    </row>
    <row r="218" spans="1:13" x14ac:dyDescent="0.25">
      <c r="A218" s="3"/>
      <c r="B218" s="8" t="s">
        <v>214</v>
      </c>
      <c r="C218" s="5">
        <v>15301</v>
      </c>
      <c r="D218" s="5">
        <v>13027</v>
      </c>
      <c r="E218" s="5">
        <f t="shared" si="9"/>
        <v>2274</v>
      </c>
      <c r="F218" s="5">
        <v>966</v>
      </c>
      <c r="G218" s="5">
        <v>12061</v>
      </c>
      <c r="H218" s="5">
        <f t="shared" si="10"/>
        <v>3240</v>
      </c>
      <c r="I218" s="73">
        <f t="shared" si="11"/>
        <v>21.175086595647343</v>
      </c>
      <c r="J218" s="69">
        <v>27</v>
      </c>
      <c r="K218" s="69">
        <v>5</v>
      </c>
      <c r="L218" s="66"/>
      <c r="M218" s="20"/>
    </row>
    <row r="219" spans="1:13" x14ac:dyDescent="0.25">
      <c r="A219" s="3"/>
      <c r="B219" s="8" t="s">
        <v>215</v>
      </c>
      <c r="C219" s="5">
        <v>7167</v>
      </c>
      <c r="D219" s="5">
        <v>5854</v>
      </c>
      <c r="E219" s="5">
        <f t="shared" si="9"/>
        <v>1313</v>
      </c>
      <c r="F219" s="5">
        <v>790</v>
      </c>
      <c r="G219" s="5">
        <v>5064</v>
      </c>
      <c r="H219" s="5">
        <f t="shared" si="10"/>
        <v>2103</v>
      </c>
      <c r="I219" s="73">
        <f t="shared" si="11"/>
        <v>29.342821264127249</v>
      </c>
      <c r="J219" s="69">
        <v>21</v>
      </c>
      <c r="K219" s="69">
        <v>5</v>
      </c>
      <c r="L219" s="66"/>
      <c r="M219" s="20"/>
    </row>
    <row r="220" spans="1:13" x14ac:dyDescent="0.25">
      <c r="A220" s="3"/>
      <c r="B220" s="8" t="s">
        <v>217</v>
      </c>
      <c r="C220" s="5">
        <v>20308</v>
      </c>
      <c r="D220" s="5">
        <v>17632</v>
      </c>
      <c r="E220" s="5">
        <f t="shared" si="9"/>
        <v>2676</v>
      </c>
      <c r="F220" s="5">
        <v>1441</v>
      </c>
      <c r="G220" s="5">
        <v>16191</v>
      </c>
      <c r="H220" s="5">
        <f t="shared" si="10"/>
        <v>4117</v>
      </c>
      <c r="I220" s="73">
        <f t="shared" si="11"/>
        <v>20.272798896986409</v>
      </c>
      <c r="J220" s="69">
        <v>29</v>
      </c>
      <c r="K220" s="69">
        <v>5</v>
      </c>
      <c r="L220" s="66"/>
      <c r="M220" s="20">
        <v>1</v>
      </c>
    </row>
    <row r="221" spans="1:13" x14ac:dyDescent="0.25">
      <c r="A221" s="3"/>
      <c r="B221" s="8" t="s">
        <v>218</v>
      </c>
      <c r="C221" s="5">
        <v>8216</v>
      </c>
      <c r="D221" s="5">
        <v>7476</v>
      </c>
      <c r="E221" s="5">
        <f t="shared" si="9"/>
        <v>740</v>
      </c>
      <c r="F221" s="5">
        <v>374</v>
      </c>
      <c r="G221" s="5">
        <v>7102</v>
      </c>
      <c r="H221" s="5">
        <f t="shared" si="10"/>
        <v>1114</v>
      </c>
      <c r="I221" s="73">
        <f t="shared" si="11"/>
        <v>13.558909444985394</v>
      </c>
      <c r="J221" s="69">
        <v>21</v>
      </c>
      <c r="K221" s="69">
        <v>1</v>
      </c>
      <c r="L221" s="66"/>
      <c r="M221" s="20"/>
    </row>
    <row r="222" spans="1:13" x14ac:dyDescent="0.25">
      <c r="A222" s="3"/>
      <c r="B222" s="8" t="s">
        <v>219</v>
      </c>
      <c r="C222" s="5">
        <v>43539</v>
      </c>
      <c r="D222" s="5">
        <v>36122</v>
      </c>
      <c r="E222" s="5">
        <f t="shared" si="9"/>
        <v>7417</v>
      </c>
      <c r="F222" s="5">
        <v>2952</v>
      </c>
      <c r="G222" s="5">
        <v>33170</v>
      </c>
      <c r="H222" s="5">
        <f t="shared" si="10"/>
        <v>10369</v>
      </c>
      <c r="I222" s="73">
        <f t="shared" si="11"/>
        <v>23.815429844507221</v>
      </c>
      <c r="J222" s="69">
        <v>39</v>
      </c>
      <c r="K222" s="69">
        <v>9</v>
      </c>
      <c r="L222" s="66"/>
      <c r="M222" s="20"/>
    </row>
    <row r="223" spans="1:13" x14ac:dyDescent="0.25">
      <c r="A223" s="3"/>
      <c r="B223" s="8" t="s">
        <v>220</v>
      </c>
      <c r="C223" s="5">
        <v>6188</v>
      </c>
      <c r="D223" s="5">
        <v>5697</v>
      </c>
      <c r="E223" s="5">
        <f t="shared" si="9"/>
        <v>491</v>
      </c>
      <c r="F223" s="5">
        <v>264</v>
      </c>
      <c r="G223" s="5">
        <v>5433</v>
      </c>
      <c r="H223" s="5">
        <f t="shared" si="10"/>
        <v>755</v>
      </c>
      <c r="I223" s="73">
        <f t="shared" si="11"/>
        <v>12.20103425985779</v>
      </c>
      <c r="J223" s="69">
        <v>19</v>
      </c>
      <c r="K223" s="69">
        <v>1</v>
      </c>
      <c r="L223" s="66"/>
      <c r="M223" s="20"/>
    </row>
    <row r="224" spans="1:13" x14ac:dyDescent="0.25">
      <c r="A224" s="3"/>
      <c r="B224" s="8" t="s">
        <v>221</v>
      </c>
      <c r="C224" s="5">
        <v>3746</v>
      </c>
      <c r="D224" s="5">
        <v>3556</v>
      </c>
      <c r="E224" s="5">
        <f t="shared" si="9"/>
        <v>190</v>
      </c>
      <c r="F224" s="5">
        <v>138</v>
      </c>
      <c r="G224" s="5">
        <v>3418</v>
      </c>
      <c r="H224" s="5">
        <f t="shared" si="10"/>
        <v>328</v>
      </c>
      <c r="I224" s="73">
        <f t="shared" si="11"/>
        <v>8.756006406833956</v>
      </c>
      <c r="J224" s="69">
        <v>15</v>
      </c>
      <c r="K224" s="69">
        <v>0</v>
      </c>
      <c r="L224" s="66"/>
      <c r="M224" s="20"/>
    </row>
    <row r="225" spans="1:13" x14ac:dyDescent="0.25">
      <c r="A225" s="3"/>
      <c r="B225" s="8" t="s">
        <v>222</v>
      </c>
      <c r="C225" s="5">
        <v>19308</v>
      </c>
      <c r="D225" s="5">
        <v>17224</v>
      </c>
      <c r="E225" s="5">
        <f t="shared" si="9"/>
        <v>2084</v>
      </c>
      <c r="F225" s="5">
        <v>998</v>
      </c>
      <c r="G225" s="5">
        <v>16226</v>
      </c>
      <c r="H225" s="5">
        <f t="shared" si="10"/>
        <v>3082</v>
      </c>
      <c r="I225" s="73">
        <f t="shared" si="11"/>
        <v>15.962295421586907</v>
      </c>
      <c r="J225" s="69">
        <v>29</v>
      </c>
      <c r="K225" s="69">
        <v>3</v>
      </c>
      <c r="L225" s="66"/>
      <c r="M225" s="20"/>
    </row>
    <row r="226" spans="1:13" x14ac:dyDescent="0.25">
      <c r="A226" s="3"/>
      <c r="B226" s="8" t="s">
        <v>223</v>
      </c>
      <c r="C226" s="5">
        <v>6051</v>
      </c>
      <c r="D226" s="5">
        <v>5452</v>
      </c>
      <c r="E226" s="5">
        <f t="shared" si="9"/>
        <v>599</v>
      </c>
      <c r="F226" s="5">
        <v>294</v>
      </c>
      <c r="G226" s="5">
        <v>5158</v>
      </c>
      <c r="H226" s="5">
        <f t="shared" si="10"/>
        <v>893</v>
      </c>
      <c r="I226" s="73">
        <f t="shared" si="11"/>
        <v>14.757891257643365</v>
      </c>
      <c r="J226" s="69">
        <v>19</v>
      </c>
      <c r="K226" s="69">
        <v>1</v>
      </c>
      <c r="L226" s="66"/>
      <c r="M226" s="20"/>
    </row>
    <row r="227" spans="1:13" x14ac:dyDescent="0.25">
      <c r="A227" s="3"/>
      <c r="B227" s="8" t="s">
        <v>224</v>
      </c>
      <c r="C227" s="5">
        <v>3848</v>
      </c>
      <c r="D227" s="5">
        <v>3582</v>
      </c>
      <c r="E227" s="5">
        <f t="shared" si="9"/>
        <v>266</v>
      </c>
      <c r="F227" s="5">
        <v>187</v>
      </c>
      <c r="G227" s="5">
        <v>3395</v>
      </c>
      <c r="H227" s="5">
        <f t="shared" si="10"/>
        <v>453</v>
      </c>
      <c r="I227" s="73">
        <f t="shared" si="11"/>
        <v>11.772349272349272</v>
      </c>
      <c r="J227" s="69">
        <v>17</v>
      </c>
      <c r="K227" s="69">
        <v>0</v>
      </c>
      <c r="L227" s="66"/>
      <c r="M227" s="20"/>
    </row>
    <row r="228" spans="1:13" x14ac:dyDescent="0.25">
      <c r="A228" s="3"/>
      <c r="B228" s="8" t="s">
        <v>225</v>
      </c>
      <c r="C228" s="5">
        <v>12089</v>
      </c>
      <c r="D228" s="5">
        <v>10648</v>
      </c>
      <c r="E228" s="5">
        <f t="shared" si="9"/>
        <v>1441</v>
      </c>
      <c r="F228" s="5">
        <v>725</v>
      </c>
      <c r="G228" s="5">
        <v>9923</v>
      </c>
      <c r="H228" s="5">
        <f t="shared" si="10"/>
        <v>2166</v>
      </c>
      <c r="I228" s="73">
        <f t="shared" si="11"/>
        <v>17.917114732401359</v>
      </c>
      <c r="J228" s="69">
        <v>25</v>
      </c>
      <c r="K228" s="69">
        <v>4</v>
      </c>
      <c r="L228" s="66"/>
      <c r="M228" s="20">
        <v>1</v>
      </c>
    </row>
    <row r="229" spans="1:13" x14ac:dyDescent="0.25">
      <c r="A229" s="3"/>
      <c r="B229" s="8" t="s">
        <v>226</v>
      </c>
      <c r="C229" s="5">
        <v>8380</v>
      </c>
      <c r="D229" s="5">
        <v>6762</v>
      </c>
      <c r="E229" s="5">
        <f t="shared" si="9"/>
        <v>1618</v>
      </c>
      <c r="F229" s="5">
        <v>400</v>
      </c>
      <c r="G229" s="5">
        <v>6362</v>
      </c>
      <c r="H229" s="5">
        <f t="shared" si="10"/>
        <v>2018</v>
      </c>
      <c r="I229" s="73">
        <f t="shared" si="11"/>
        <v>24.081145584725537</v>
      </c>
      <c r="J229" s="69">
        <v>21</v>
      </c>
      <c r="K229" s="69">
        <v>4</v>
      </c>
      <c r="L229" s="66"/>
      <c r="M229" s="20"/>
    </row>
    <row r="230" spans="1:13" x14ac:dyDescent="0.25">
      <c r="A230" s="3"/>
      <c r="B230" s="8" t="s">
        <v>227</v>
      </c>
      <c r="C230" s="5">
        <v>10700</v>
      </c>
      <c r="D230" s="5">
        <v>9428</v>
      </c>
      <c r="E230" s="5">
        <f t="shared" si="9"/>
        <v>1272</v>
      </c>
      <c r="F230" s="5">
        <v>452</v>
      </c>
      <c r="G230" s="5">
        <v>8976</v>
      </c>
      <c r="H230" s="5">
        <f t="shared" si="10"/>
        <v>1724</v>
      </c>
      <c r="I230" s="73">
        <f t="shared" si="11"/>
        <v>16.11214953271028</v>
      </c>
      <c r="J230" s="69">
        <v>23</v>
      </c>
      <c r="K230" s="69">
        <v>2</v>
      </c>
      <c r="L230" s="66"/>
      <c r="M230" s="20"/>
    </row>
    <row r="231" spans="1:13" x14ac:dyDescent="0.25">
      <c r="A231" s="3"/>
      <c r="B231" s="8" t="s">
        <v>228</v>
      </c>
      <c r="C231" s="5">
        <v>5335</v>
      </c>
      <c r="D231" s="5">
        <v>4699</v>
      </c>
      <c r="E231" s="5">
        <f t="shared" si="9"/>
        <v>636</v>
      </c>
      <c r="F231" s="5">
        <v>250</v>
      </c>
      <c r="G231" s="5">
        <v>4449</v>
      </c>
      <c r="H231" s="5">
        <f t="shared" si="10"/>
        <v>886</v>
      </c>
      <c r="I231" s="73">
        <f t="shared" si="11"/>
        <v>16.607310215557636</v>
      </c>
      <c r="J231" s="69">
        <v>17</v>
      </c>
      <c r="K231" s="69">
        <v>2</v>
      </c>
      <c r="L231" s="66"/>
      <c r="M231" s="20">
        <v>1</v>
      </c>
    </row>
    <row r="232" spans="1:13" x14ac:dyDescent="0.25">
      <c r="A232" s="3"/>
      <c r="B232" s="8" t="s">
        <v>229</v>
      </c>
      <c r="C232" s="5">
        <v>2362</v>
      </c>
      <c r="D232" s="5">
        <v>2164</v>
      </c>
      <c r="E232" s="5">
        <f t="shared" si="9"/>
        <v>198</v>
      </c>
      <c r="F232" s="5">
        <v>66</v>
      </c>
      <c r="G232" s="5">
        <v>2098</v>
      </c>
      <c r="H232" s="5">
        <f t="shared" si="10"/>
        <v>264</v>
      </c>
      <c r="I232" s="73">
        <f t="shared" si="11"/>
        <v>11.17696867061812</v>
      </c>
      <c r="J232" s="69">
        <v>13</v>
      </c>
      <c r="K232" s="69">
        <v>0</v>
      </c>
      <c r="L232" s="66"/>
      <c r="M232" s="20">
        <v>1</v>
      </c>
    </row>
    <row r="233" spans="1:13" x14ac:dyDescent="0.25">
      <c r="A233" s="3"/>
      <c r="B233" s="8" t="s">
        <v>230</v>
      </c>
      <c r="C233" s="5">
        <v>1861</v>
      </c>
      <c r="D233" s="5">
        <v>1747</v>
      </c>
      <c r="E233" s="5">
        <f t="shared" si="9"/>
        <v>114</v>
      </c>
      <c r="F233" s="5">
        <v>73</v>
      </c>
      <c r="G233" s="5">
        <v>1674</v>
      </c>
      <c r="H233" s="5">
        <f t="shared" si="10"/>
        <v>187</v>
      </c>
      <c r="I233" s="73">
        <f t="shared" si="11"/>
        <v>10.048361096184847</v>
      </c>
      <c r="J233" s="69">
        <v>11</v>
      </c>
      <c r="K233" s="69">
        <v>0</v>
      </c>
      <c r="L233" s="66"/>
      <c r="M233" s="20"/>
    </row>
    <row r="234" spans="1:13" x14ac:dyDescent="0.25">
      <c r="A234" s="3"/>
      <c r="B234" s="8" t="s">
        <v>231</v>
      </c>
      <c r="C234" s="5">
        <v>2085</v>
      </c>
      <c r="D234" s="5">
        <v>1979</v>
      </c>
      <c r="E234" s="5">
        <f t="shared" si="9"/>
        <v>106</v>
      </c>
      <c r="F234" s="5">
        <v>69</v>
      </c>
      <c r="G234" s="5">
        <v>1910</v>
      </c>
      <c r="H234" s="5">
        <f t="shared" si="10"/>
        <v>175</v>
      </c>
      <c r="I234" s="73">
        <f t="shared" si="11"/>
        <v>8.3932853717026372</v>
      </c>
      <c r="J234" s="69">
        <v>11</v>
      </c>
      <c r="K234" s="69">
        <v>0</v>
      </c>
      <c r="L234" s="66"/>
      <c r="M234" s="20"/>
    </row>
    <row r="235" spans="1:13" x14ac:dyDescent="0.25">
      <c r="A235" s="3"/>
      <c r="B235" s="8" t="s">
        <v>232</v>
      </c>
      <c r="C235" s="5">
        <v>9266</v>
      </c>
      <c r="D235" s="5">
        <v>8158</v>
      </c>
      <c r="E235" s="5">
        <f t="shared" si="9"/>
        <v>1108</v>
      </c>
      <c r="F235" s="5">
        <v>466</v>
      </c>
      <c r="G235" s="5">
        <v>7692</v>
      </c>
      <c r="H235" s="5">
        <f t="shared" si="10"/>
        <v>1574</v>
      </c>
      <c r="I235" s="73">
        <f t="shared" si="11"/>
        <v>16.986833585150013</v>
      </c>
      <c r="J235" s="69">
        <v>23</v>
      </c>
      <c r="K235" s="69">
        <v>2</v>
      </c>
      <c r="L235" s="66"/>
      <c r="M235" s="20"/>
    </row>
    <row r="236" spans="1:13" x14ac:dyDescent="0.25">
      <c r="A236" s="3"/>
      <c r="B236" s="8" t="s">
        <v>233</v>
      </c>
      <c r="C236" s="5">
        <v>4132</v>
      </c>
      <c r="D236" s="5">
        <v>3740</v>
      </c>
      <c r="E236" s="5">
        <f t="shared" si="9"/>
        <v>392</v>
      </c>
      <c r="F236" s="5">
        <v>181</v>
      </c>
      <c r="G236" s="5">
        <v>3559</v>
      </c>
      <c r="H236" s="5">
        <f t="shared" si="10"/>
        <v>573</v>
      </c>
      <c r="I236" s="73">
        <f t="shared" si="11"/>
        <v>13.867376573088093</v>
      </c>
      <c r="J236" s="69">
        <v>17</v>
      </c>
      <c r="K236" s="69">
        <v>1</v>
      </c>
      <c r="L236" s="66"/>
      <c r="M236" s="20"/>
    </row>
    <row r="237" spans="1:13" x14ac:dyDescent="0.25">
      <c r="A237" s="3"/>
      <c r="B237" s="8" t="s">
        <v>234</v>
      </c>
      <c r="C237" s="5">
        <v>11441</v>
      </c>
      <c r="D237" s="5">
        <v>10109</v>
      </c>
      <c r="E237" s="5">
        <f t="shared" si="9"/>
        <v>1332</v>
      </c>
      <c r="F237" s="5">
        <v>485</v>
      </c>
      <c r="G237" s="5">
        <v>9624</v>
      </c>
      <c r="H237" s="5">
        <f t="shared" si="10"/>
        <v>1817</v>
      </c>
      <c r="I237" s="73">
        <f t="shared" si="11"/>
        <v>15.881478891705271</v>
      </c>
      <c r="J237" s="69">
        <v>23</v>
      </c>
      <c r="K237" s="69">
        <v>2</v>
      </c>
      <c r="L237" s="66"/>
      <c r="M237" s="20">
        <v>1</v>
      </c>
    </row>
    <row r="238" spans="1:13" x14ac:dyDescent="0.25">
      <c r="A238" s="3"/>
      <c r="B238" s="8" t="s">
        <v>235</v>
      </c>
      <c r="C238" s="5">
        <v>1966</v>
      </c>
      <c r="D238" s="5">
        <v>1776</v>
      </c>
      <c r="E238" s="5">
        <f t="shared" si="9"/>
        <v>190</v>
      </c>
      <c r="F238" s="5">
        <v>86</v>
      </c>
      <c r="G238" s="5">
        <v>1690</v>
      </c>
      <c r="H238" s="5">
        <f t="shared" si="10"/>
        <v>276</v>
      </c>
      <c r="I238" s="73">
        <f t="shared" si="11"/>
        <v>14.038657171922686</v>
      </c>
      <c r="J238" s="69">
        <v>11</v>
      </c>
      <c r="K238" s="69">
        <v>0</v>
      </c>
      <c r="L238" s="66"/>
      <c r="M238" s="20"/>
    </row>
    <row r="239" spans="1:13" x14ac:dyDescent="0.25">
      <c r="A239" s="3"/>
      <c r="B239" s="8" t="s">
        <v>236</v>
      </c>
      <c r="C239" s="5">
        <v>2890</v>
      </c>
      <c r="D239" s="5">
        <v>2687</v>
      </c>
      <c r="E239" s="5">
        <f t="shared" si="9"/>
        <v>203</v>
      </c>
      <c r="F239" s="5">
        <v>187</v>
      </c>
      <c r="G239" s="5">
        <v>2500</v>
      </c>
      <c r="H239" s="5">
        <f t="shared" si="10"/>
        <v>390</v>
      </c>
      <c r="I239" s="73">
        <f t="shared" si="11"/>
        <v>13.494809688581316</v>
      </c>
      <c r="J239" s="69">
        <v>13</v>
      </c>
      <c r="K239" s="69">
        <v>0</v>
      </c>
      <c r="L239" s="66"/>
      <c r="M239" s="20" t="s">
        <v>270</v>
      </c>
    </row>
    <row r="240" spans="1:13" x14ac:dyDescent="0.25">
      <c r="A240" s="3"/>
      <c r="B240" s="8" t="s">
        <v>237</v>
      </c>
      <c r="C240" s="5">
        <v>51060</v>
      </c>
      <c r="D240" s="5">
        <v>44048</v>
      </c>
      <c r="E240" s="5">
        <f t="shared" si="9"/>
        <v>7012</v>
      </c>
      <c r="F240" s="5">
        <v>3104</v>
      </c>
      <c r="G240" s="5">
        <v>40944</v>
      </c>
      <c r="H240" s="5">
        <f t="shared" si="10"/>
        <v>10116</v>
      </c>
      <c r="I240" s="73">
        <f t="shared" si="11"/>
        <v>19.811985898942421</v>
      </c>
      <c r="J240" s="69">
        <v>39</v>
      </c>
      <c r="K240" s="69">
        <v>7</v>
      </c>
      <c r="L240" s="66"/>
      <c r="M240" s="20"/>
    </row>
    <row r="241" spans="1:13" x14ac:dyDescent="0.25">
      <c r="A241" s="3"/>
      <c r="B241" s="8" t="s">
        <v>238</v>
      </c>
      <c r="C241" s="5">
        <v>1922</v>
      </c>
      <c r="D241" s="5">
        <v>1744</v>
      </c>
      <c r="E241" s="5">
        <f t="shared" si="9"/>
        <v>178</v>
      </c>
      <c r="F241" s="5">
        <v>118</v>
      </c>
      <c r="G241" s="5">
        <v>1626</v>
      </c>
      <c r="H241" s="5">
        <f t="shared" si="10"/>
        <v>296</v>
      </c>
      <c r="I241" s="73">
        <f t="shared" si="11"/>
        <v>15.400624349635796</v>
      </c>
      <c r="J241" s="69">
        <v>11</v>
      </c>
      <c r="K241" s="69">
        <v>0</v>
      </c>
      <c r="L241" s="66"/>
      <c r="M241" s="20"/>
    </row>
    <row r="242" spans="1:13" x14ac:dyDescent="0.25">
      <c r="A242" s="3"/>
      <c r="B242" s="8" t="s">
        <v>239</v>
      </c>
      <c r="C242" s="5">
        <v>6064</v>
      </c>
      <c r="D242" s="5">
        <v>5315</v>
      </c>
      <c r="E242" s="5">
        <f t="shared" si="9"/>
        <v>749</v>
      </c>
      <c r="F242" s="5">
        <v>324</v>
      </c>
      <c r="G242" s="5">
        <v>4991</v>
      </c>
      <c r="H242" s="5">
        <f t="shared" si="10"/>
        <v>1073</v>
      </c>
      <c r="I242" s="73">
        <f t="shared" si="11"/>
        <v>17.694591029023748</v>
      </c>
      <c r="J242" s="69">
        <v>19</v>
      </c>
      <c r="K242" s="69">
        <v>2</v>
      </c>
      <c r="L242" s="66"/>
      <c r="M242" s="20"/>
    </row>
    <row r="243" spans="1:13" x14ac:dyDescent="0.25">
      <c r="A243" s="3"/>
      <c r="B243" s="8" t="s">
        <v>240</v>
      </c>
      <c r="C243" s="5">
        <v>16559</v>
      </c>
      <c r="D243" s="5">
        <v>14538</v>
      </c>
      <c r="E243" s="5">
        <f t="shared" si="9"/>
        <v>2021</v>
      </c>
      <c r="F243" s="5">
        <v>1175</v>
      </c>
      <c r="G243" s="5">
        <v>13363</v>
      </c>
      <c r="H243" s="5">
        <f t="shared" si="10"/>
        <v>3196</v>
      </c>
      <c r="I243" s="73">
        <f t="shared" si="11"/>
        <v>19.300682408357993</v>
      </c>
      <c r="J243" s="69">
        <v>27</v>
      </c>
      <c r="K243" s="69">
        <v>4</v>
      </c>
      <c r="L243" s="66"/>
      <c r="M243" s="20"/>
    </row>
    <row r="244" spans="1:13" x14ac:dyDescent="0.25">
      <c r="A244" s="3"/>
      <c r="B244" s="8" t="s">
        <v>241</v>
      </c>
      <c r="C244" s="5">
        <v>3787</v>
      </c>
      <c r="D244" s="5">
        <v>3585</v>
      </c>
      <c r="E244" s="5">
        <f t="shared" si="9"/>
        <v>202</v>
      </c>
      <c r="F244" s="5">
        <v>148</v>
      </c>
      <c r="G244" s="5">
        <v>3437</v>
      </c>
      <c r="H244" s="5">
        <f t="shared" si="10"/>
        <v>350</v>
      </c>
      <c r="I244" s="73">
        <f t="shared" si="11"/>
        <v>9.2421441774491679</v>
      </c>
      <c r="J244" s="69">
        <v>17</v>
      </c>
      <c r="K244" s="69">
        <v>0</v>
      </c>
      <c r="L244" s="66"/>
      <c r="M244" s="20"/>
    </row>
    <row r="245" spans="1:13" x14ac:dyDescent="0.25">
      <c r="A245" s="3"/>
      <c r="B245" s="8" t="s">
        <v>242</v>
      </c>
      <c r="C245" s="5">
        <v>2978</v>
      </c>
      <c r="D245" s="5">
        <v>2752</v>
      </c>
      <c r="E245" s="5">
        <f t="shared" si="9"/>
        <v>226</v>
      </c>
      <c r="F245" s="5">
        <v>193</v>
      </c>
      <c r="G245" s="5">
        <v>2559</v>
      </c>
      <c r="H245" s="5">
        <f t="shared" si="10"/>
        <v>419</v>
      </c>
      <c r="I245" s="73">
        <f t="shared" si="11"/>
        <v>14.06984553391538</v>
      </c>
      <c r="J245" s="69">
        <v>13</v>
      </c>
      <c r="K245" s="69">
        <v>0</v>
      </c>
      <c r="L245" s="66"/>
      <c r="M245" s="20"/>
    </row>
    <row r="246" spans="1:13" x14ac:dyDescent="0.25">
      <c r="A246" s="3"/>
      <c r="B246" s="8" t="s">
        <v>243</v>
      </c>
      <c r="C246" s="5">
        <v>38678</v>
      </c>
      <c r="D246" s="5">
        <v>31310</v>
      </c>
      <c r="E246" s="5">
        <f t="shared" si="9"/>
        <v>7368</v>
      </c>
      <c r="F246" s="5">
        <v>2452</v>
      </c>
      <c r="G246" s="5">
        <v>28858</v>
      </c>
      <c r="H246" s="5">
        <f t="shared" si="10"/>
        <v>9820</v>
      </c>
      <c r="I246" s="73">
        <f t="shared" si="11"/>
        <v>25.38911008842236</v>
      </c>
      <c r="J246" s="69">
        <v>37</v>
      </c>
      <c r="K246" s="69">
        <v>10</v>
      </c>
      <c r="L246" s="66"/>
      <c r="M246" s="20"/>
    </row>
    <row r="247" spans="1:13" x14ac:dyDescent="0.25">
      <c r="A247" s="3"/>
      <c r="B247" s="8" t="s">
        <v>244</v>
      </c>
      <c r="C247" s="5">
        <v>5658</v>
      </c>
      <c r="D247" s="5">
        <v>5026</v>
      </c>
      <c r="E247" s="5">
        <f t="shared" si="9"/>
        <v>632</v>
      </c>
      <c r="F247" s="5">
        <v>313</v>
      </c>
      <c r="G247" s="5">
        <v>4713</v>
      </c>
      <c r="H247" s="5">
        <f t="shared" si="10"/>
        <v>945</v>
      </c>
      <c r="I247" s="73">
        <f t="shared" si="11"/>
        <v>16.702014846235421</v>
      </c>
      <c r="J247" s="69">
        <v>19</v>
      </c>
      <c r="K247" s="69">
        <v>2</v>
      </c>
      <c r="L247" s="66"/>
      <c r="M247" s="20">
        <v>1</v>
      </c>
    </row>
    <row r="248" spans="1:13" x14ac:dyDescent="0.25">
      <c r="A248" s="3"/>
      <c r="B248" s="8" t="s">
        <v>245</v>
      </c>
      <c r="C248" s="5">
        <v>7616</v>
      </c>
      <c r="D248" s="5">
        <v>6994</v>
      </c>
      <c r="E248" s="5">
        <f t="shared" si="9"/>
        <v>622</v>
      </c>
      <c r="F248" s="5">
        <v>266</v>
      </c>
      <c r="G248" s="5">
        <v>6728</v>
      </c>
      <c r="H248" s="5">
        <f t="shared" si="10"/>
        <v>888</v>
      </c>
      <c r="I248" s="73">
        <f t="shared" si="11"/>
        <v>11.659663865546218</v>
      </c>
      <c r="J248" s="69">
        <v>21</v>
      </c>
      <c r="K248" s="69">
        <v>1</v>
      </c>
      <c r="L248" s="66"/>
      <c r="M248" s="20"/>
    </row>
    <row r="249" spans="1:13" x14ac:dyDescent="0.25">
      <c r="A249" s="3"/>
      <c r="B249" s="8" t="s">
        <v>246</v>
      </c>
      <c r="C249" s="5">
        <v>4747</v>
      </c>
      <c r="D249" s="5">
        <v>4240</v>
      </c>
      <c r="E249" s="5">
        <f t="shared" si="9"/>
        <v>507</v>
      </c>
      <c r="F249" s="5">
        <v>285</v>
      </c>
      <c r="G249" s="5">
        <v>3955</v>
      </c>
      <c r="H249" s="5">
        <f t="shared" si="10"/>
        <v>792</v>
      </c>
      <c r="I249" s="73">
        <f t="shared" si="11"/>
        <v>16.684221613650728</v>
      </c>
      <c r="J249" s="69">
        <v>17</v>
      </c>
      <c r="K249" s="69">
        <v>1</v>
      </c>
      <c r="L249" s="66"/>
      <c r="M249" s="20"/>
    </row>
    <row r="250" spans="1:13" x14ac:dyDescent="0.25">
      <c r="A250" s="3"/>
      <c r="B250" s="8" t="s">
        <v>247</v>
      </c>
      <c r="C250" s="5">
        <v>4531</v>
      </c>
      <c r="D250" s="5">
        <v>4094</v>
      </c>
      <c r="E250" s="5">
        <f t="shared" si="9"/>
        <v>437</v>
      </c>
      <c r="F250" s="5">
        <v>294</v>
      </c>
      <c r="G250" s="5">
        <v>3800</v>
      </c>
      <c r="H250" s="5">
        <f t="shared" si="10"/>
        <v>731</v>
      </c>
      <c r="I250" s="73">
        <f t="shared" si="11"/>
        <v>16.133303906422423</v>
      </c>
      <c r="J250" s="69">
        <v>17</v>
      </c>
      <c r="K250" s="69">
        <v>1</v>
      </c>
      <c r="L250" s="66"/>
      <c r="M250" s="20"/>
    </row>
    <row r="251" spans="1:13" x14ac:dyDescent="0.25">
      <c r="A251" s="3"/>
      <c r="B251" s="8" t="s">
        <v>248</v>
      </c>
      <c r="C251" s="5">
        <v>8366</v>
      </c>
      <c r="D251" s="5">
        <v>7420</v>
      </c>
      <c r="E251" s="5">
        <f t="shared" si="9"/>
        <v>946</v>
      </c>
      <c r="F251" s="5">
        <v>524</v>
      </c>
      <c r="G251" s="5">
        <v>6896</v>
      </c>
      <c r="H251" s="5">
        <f t="shared" si="10"/>
        <v>1470</v>
      </c>
      <c r="I251" s="73">
        <f t="shared" si="11"/>
        <v>17.571121204876885</v>
      </c>
      <c r="J251" s="69">
        <v>21</v>
      </c>
      <c r="K251" s="69">
        <v>2</v>
      </c>
      <c r="L251" s="66"/>
      <c r="M251" s="20"/>
    </row>
    <row r="252" spans="1:13" x14ac:dyDescent="0.25">
      <c r="A252" s="3"/>
      <c r="B252" s="8" t="s">
        <v>249</v>
      </c>
      <c r="C252" s="5">
        <v>13069</v>
      </c>
      <c r="D252" s="5">
        <v>11497</v>
      </c>
      <c r="E252" s="5">
        <f t="shared" si="9"/>
        <v>1572</v>
      </c>
      <c r="F252" s="5">
        <v>658</v>
      </c>
      <c r="G252" s="5">
        <v>10839</v>
      </c>
      <c r="H252" s="5">
        <f t="shared" si="10"/>
        <v>2230</v>
      </c>
      <c r="I252" s="73">
        <f t="shared" si="11"/>
        <v>17.063279516412887</v>
      </c>
      <c r="J252" s="69">
        <v>25</v>
      </c>
      <c r="K252" s="69">
        <v>0</v>
      </c>
      <c r="L252" s="66"/>
      <c r="M252" s="20"/>
    </row>
    <row r="253" spans="1:13" x14ac:dyDescent="0.25">
      <c r="A253" s="3"/>
      <c r="B253" s="8" t="s">
        <v>250</v>
      </c>
      <c r="C253" s="5">
        <v>2122</v>
      </c>
      <c r="D253" s="5">
        <v>1906</v>
      </c>
      <c r="E253" s="5">
        <f t="shared" si="9"/>
        <v>216</v>
      </c>
      <c r="F253" s="5">
        <v>155</v>
      </c>
      <c r="G253" s="5">
        <v>1751</v>
      </c>
      <c r="H253" s="5">
        <f t="shared" si="10"/>
        <v>371</v>
      </c>
      <c r="I253" s="73">
        <f t="shared" si="11"/>
        <v>17.483506126295946</v>
      </c>
      <c r="J253" s="69">
        <v>11</v>
      </c>
      <c r="K253" s="69">
        <v>0</v>
      </c>
      <c r="L253" s="66"/>
      <c r="M253" s="20" t="s">
        <v>270</v>
      </c>
    </row>
    <row r="254" spans="1:13" x14ac:dyDescent="0.25">
      <c r="A254" s="3"/>
      <c r="B254" s="8" t="s">
        <v>251</v>
      </c>
      <c r="C254" s="5">
        <v>5434</v>
      </c>
      <c r="D254" s="5">
        <v>4771</v>
      </c>
      <c r="E254" s="5">
        <f t="shared" si="9"/>
        <v>663</v>
      </c>
      <c r="F254" s="5">
        <v>402</v>
      </c>
      <c r="G254" s="5">
        <v>4369</v>
      </c>
      <c r="H254" s="5">
        <f t="shared" si="10"/>
        <v>1065</v>
      </c>
      <c r="I254" s="73">
        <f t="shared" si="11"/>
        <v>19.598822230401176</v>
      </c>
      <c r="J254" s="69">
        <v>19</v>
      </c>
      <c r="K254" s="69">
        <v>1</v>
      </c>
      <c r="L254" s="66"/>
      <c r="M254" s="20"/>
    </row>
    <row r="255" spans="1:13" x14ac:dyDescent="0.25">
      <c r="A255" s="3"/>
      <c r="B255" s="8" t="s">
        <v>252</v>
      </c>
      <c r="C255" s="5">
        <v>13948</v>
      </c>
      <c r="D255" s="5">
        <v>12614</v>
      </c>
      <c r="E255" s="5">
        <f t="shared" si="9"/>
        <v>1334</v>
      </c>
      <c r="F255" s="5">
        <v>694</v>
      </c>
      <c r="G255" s="5">
        <v>11920</v>
      </c>
      <c r="H255" s="5">
        <f t="shared" si="10"/>
        <v>2028</v>
      </c>
      <c r="I255" s="73">
        <f t="shared" si="11"/>
        <v>14.539718956122741</v>
      </c>
      <c r="J255" s="69">
        <v>25</v>
      </c>
      <c r="K255" s="69">
        <v>2</v>
      </c>
      <c r="L255" s="66"/>
      <c r="M255" s="20"/>
    </row>
    <row r="256" spans="1:13" x14ac:dyDescent="0.25">
      <c r="A256" s="3"/>
      <c r="B256" s="8" t="s">
        <v>253</v>
      </c>
      <c r="C256" s="5">
        <v>4801</v>
      </c>
      <c r="D256" s="5">
        <v>4445</v>
      </c>
      <c r="E256" s="5">
        <f t="shared" si="9"/>
        <v>356</v>
      </c>
      <c r="F256" s="5">
        <v>176</v>
      </c>
      <c r="G256" s="5">
        <v>4269</v>
      </c>
      <c r="H256" s="5">
        <f t="shared" si="10"/>
        <v>532</v>
      </c>
      <c r="I256" s="73">
        <f t="shared" si="11"/>
        <v>11.081024786502811</v>
      </c>
      <c r="J256" s="69">
        <v>17</v>
      </c>
      <c r="K256" s="69">
        <v>0</v>
      </c>
      <c r="L256" s="66"/>
      <c r="M256" s="20">
        <v>1</v>
      </c>
    </row>
    <row r="257" spans="1:14" x14ac:dyDescent="0.25">
      <c r="A257" s="3"/>
      <c r="B257" s="8" t="s">
        <v>254</v>
      </c>
      <c r="C257" s="5">
        <v>10174</v>
      </c>
      <c r="D257" s="5">
        <v>8940</v>
      </c>
      <c r="E257" s="5">
        <f t="shared" si="9"/>
        <v>1234</v>
      </c>
      <c r="F257" s="5">
        <v>426</v>
      </c>
      <c r="G257" s="5">
        <v>8514</v>
      </c>
      <c r="H257" s="5">
        <f t="shared" si="10"/>
        <v>1660</v>
      </c>
      <c r="I257" s="73">
        <f t="shared" si="11"/>
        <v>16.316099862394339</v>
      </c>
      <c r="J257" s="69">
        <v>23</v>
      </c>
      <c r="K257" s="69">
        <v>2</v>
      </c>
      <c r="L257" s="66"/>
      <c r="M257" s="20">
        <v>1</v>
      </c>
    </row>
    <row r="258" spans="1:14" x14ac:dyDescent="0.25">
      <c r="A258" s="3"/>
      <c r="B258" s="8" t="s">
        <v>255</v>
      </c>
      <c r="C258" s="5">
        <v>11720</v>
      </c>
      <c r="D258" s="5">
        <v>10211</v>
      </c>
      <c r="E258" s="5">
        <f t="shared" si="9"/>
        <v>1509</v>
      </c>
      <c r="F258" s="5">
        <v>742</v>
      </c>
      <c r="G258" s="5">
        <v>9469</v>
      </c>
      <c r="H258" s="5">
        <f t="shared" si="10"/>
        <v>2251</v>
      </c>
      <c r="I258" s="73">
        <f t="shared" si="11"/>
        <v>19.206484641638227</v>
      </c>
      <c r="J258" s="69">
        <v>23</v>
      </c>
      <c r="K258" s="69">
        <v>2</v>
      </c>
      <c r="L258" s="66"/>
      <c r="M258" s="20"/>
    </row>
    <row r="259" spans="1:14" x14ac:dyDescent="0.25">
      <c r="A259" s="3"/>
      <c r="B259" s="8" t="s">
        <v>256</v>
      </c>
      <c r="C259" s="5">
        <v>2027</v>
      </c>
      <c r="D259" s="5">
        <v>1897</v>
      </c>
      <c r="E259" s="5">
        <f t="shared" ref="E259:E264" si="12">C259-D259</f>
        <v>130</v>
      </c>
      <c r="F259" s="5">
        <v>84</v>
      </c>
      <c r="G259" s="5">
        <v>1813</v>
      </c>
      <c r="H259" s="5">
        <f t="shared" ref="H259:H264" si="13">C259-G259</f>
        <v>214</v>
      </c>
      <c r="I259" s="73">
        <f t="shared" ref="I259:I264" si="14">(100/C259)*H259</f>
        <v>10.557474099654662</v>
      </c>
      <c r="J259" s="69">
        <v>11</v>
      </c>
      <c r="K259" s="69">
        <v>0</v>
      </c>
      <c r="L259" s="66"/>
      <c r="M259" s="20"/>
    </row>
    <row r="260" spans="1:14" x14ac:dyDescent="0.25">
      <c r="A260" s="3"/>
      <c r="B260" s="8" t="s">
        <v>257</v>
      </c>
      <c r="C260" s="5">
        <v>19922</v>
      </c>
      <c r="D260" s="5">
        <v>17260</v>
      </c>
      <c r="E260" s="5">
        <f t="shared" si="12"/>
        <v>2662</v>
      </c>
      <c r="F260" s="5">
        <v>526</v>
      </c>
      <c r="G260" s="5">
        <v>16734</v>
      </c>
      <c r="H260" s="5">
        <f t="shared" si="13"/>
        <v>3188</v>
      </c>
      <c r="I260" s="73">
        <f t="shared" si="14"/>
        <v>16.002409396646925</v>
      </c>
      <c r="J260" s="69">
        <v>29</v>
      </c>
      <c r="K260" s="69">
        <v>4</v>
      </c>
      <c r="L260" s="66"/>
      <c r="M260" s="20"/>
    </row>
    <row r="261" spans="1:14" x14ac:dyDescent="0.25">
      <c r="A261" s="3"/>
      <c r="B261" s="8" t="s">
        <v>258</v>
      </c>
      <c r="C261" s="5">
        <v>24612</v>
      </c>
      <c r="D261" s="5">
        <v>21155</v>
      </c>
      <c r="E261" s="5">
        <f t="shared" si="12"/>
        <v>3457</v>
      </c>
      <c r="F261" s="5">
        <v>1129</v>
      </c>
      <c r="G261" s="5">
        <v>20026</v>
      </c>
      <c r="H261" s="5">
        <f t="shared" si="13"/>
        <v>4586</v>
      </c>
      <c r="I261" s="73">
        <f t="shared" si="14"/>
        <v>18.633187063221193</v>
      </c>
      <c r="J261" s="69">
        <v>31</v>
      </c>
      <c r="K261" s="69">
        <v>4</v>
      </c>
      <c r="L261" s="66"/>
      <c r="M261" s="20"/>
    </row>
    <row r="262" spans="1:14" x14ac:dyDescent="0.25">
      <c r="A262" s="3"/>
      <c r="B262" s="8" t="s">
        <v>259</v>
      </c>
      <c r="C262" s="5">
        <v>7207</v>
      </c>
      <c r="D262" s="5">
        <v>6355</v>
      </c>
      <c r="E262" s="5">
        <f t="shared" si="12"/>
        <v>852</v>
      </c>
      <c r="F262" s="5">
        <v>391</v>
      </c>
      <c r="G262" s="5">
        <v>5964</v>
      </c>
      <c r="H262" s="5">
        <f t="shared" si="13"/>
        <v>1243</v>
      </c>
      <c r="I262" s="73">
        <f t="shared" si="14"/>
        <v>17.247120854724574</v>
      </c>
      <c r="J262" s="69">
        <v>21</v>
      </c>
      <c r="K262" s="69">
        <v>2</v>
      </c>
      <c r="L262" s="66"/>
      <c r="M262" s="20"/>
    </row>
    <row r="263" spans="1:14" x14ac:dyDescent="0.25">
      <c r="A263" s="3"/>
      <c r="B263" s="8" t="s">
        <v>260</v>
      </c>
      <c r="C263" s="5">
        <v>2291</v>
      </c>
      <c r="D263" s="5">
        <v>2124</v>
      </c>
      <c r="E263" s="5">
        <f t="shared" si="12"/>
        <v>167</v>
      </c>
      <c r="F263" s="5">
        <v>68</v>
      </c>
      <c r="G263" s="5">
        <v>2056</v>
      </c>
      <c r="H263" s="5">
        <f t="shared" si="13"/>
        <v>235</v>
      </c>
      <c r="I263" s="73">
        <f t="shared" si="14"/>
        <v>10.257529463116544</v>
      </c>
      <c r="J263" s="69">
        <v>11</v>
      </c>
      <c r="K263" s="69">
        <v>0</v>
      </c>
      <c r="L263" s="66"/>
      <c r="M263" s="20"/>
    </row>
    <row r="264" spans="1:14" ht="15.75" thickBot="1" x14ac:dyDescent="0.3">
      <c r="A264" s="3"/>
      <c r="B264" s="9" t="s">
        <v>261</v>
      </c>
      <c r="C264" s="10">
        <v>6657</v>
      </c>
      <c r="D264" s="10">
        <v>6079</v>
      </c>
      <c r="E264" s="10">
        <f t="shared" si="12"/>
        <v>578</v>
      </c>
      <c r="F264" s="10">
        <v>335</v>
      </c>
      <c r="G264" s="10">
        <v>5744</v>
      </c>
      <c r="H264" s="10">
        <f t="shared" si="13"/>
        <v>913</v>
      </c>
      <c r="I264" s="61">
        <f t="shared" si="14"/>
        <v>13.714886585549047</v>
      </c>
      <c r="J264" s="70">
        <v>19</v>
      </c>
      <c r="K264" s="70">
        <v>1</v>
      </c>
      <c r="L264" s="67"/>
      <c r="M264" s="21">
        <v>1</v>
      </c>
    </row>
    <row r="265" spans="1:14" ht="15" customHeight="1" thickBot="1" x14ac:dyDescent="0.3">
      <c r="A265" s="3"/>
      <c r="B265" s="77"/>
      <c r="C265" s="78"/>
      <c r="D265" s="78"/>
      <c r="E265" s="78"/>
      <c r="F265" s="63"/>
      <c r="G265" s="78"/>
      <c r="H265" s="78"/>
      <c r="I265" s="79"/>
      <c r="J265" s="80"/>
      <c r="K265" s="80"/>
      <c r="L265" s="80"/>
      <c r="M265" s="81"/>
      <c r="N265" s="63"/>
    </row>
    <row r="266" spans="1:14" ht="15" customHeight="1" x14ac:dyDescent="0.25">
      <c r="B266" s="82" t="s">
        <v>268</v>
      </c>
      <c r="C266" s="83">
        <f t="shared" ref="C266:H266" si="15">SUM(C3:C264)</f>
        <v>2565362</v>
      </c>
      <c r="D266" s="83">
        <f t="shared" si="15"/>
        <v>2242905</v>
      </c>
      <c r="E266" s="84">
        <f t="shared" si="15"/>
        <v>322457</v>
      </c>
      <c r="F266" s="83">
        <f t="shared" si="15"/>
        <v>151192</v>
      </c>
      <c r="G266" s="83">
        <f t="shared" si="15"/>
        <v>2100122</v>
      </c>
      <c r="H266" s="83">
        <f t="shared" si="15"/>
        <v>465240</v>
      </c>
      <c r="I266" s="85">
        <f>(100/C266)*H266</f>
        <v>18.135452228574369</v>
      </c>
      <c r="J266" s="86">
        <f>SUM(J3:J264)</f>
        <v>5298</v>
      </c>
      <c r="K266" s="86">
        <f>SUM(K3:K264)</f>
        <v>483</v>
      </c>
      <c r="L266" s="88"/>
      <c r="M266" s="22">
        <f>SUM(M3:M264)</f>
        <v>37</v>
      </c>
    </row>
    <row r="267" spans="1:14" ht="16.5" thickBot="1" x14ac:dyDescent="0.3">
      <c r="B267" s="11" t="s">
        <v>269</v>
      </c>
      <c r="C267" s="12">
        <f t="shared" ref="C267:H267" si="16">C266/262</f>
        <v>9791.4580152671751</v>
      </c>
      <c r="D267" s="12">
        <f t="shared" si="16"/>
        <v>8560.7061068702296</v>
      </c>
      <c r="E267" s="12">
        <f t="shared" si="16"/>
        <v>1230.7519083969466</v>
      </c>
      <c r="F267" s="12">
        <f t="shared" si="16"/>
        <v>577.06870229007632</v>
      </c>
      <c r="G267" s="12">
        <f t="shared" si="16"/>
        <v>8015.7328244274813</v>
      </c>
      <c r="H267" s="12">
        <f t="shared" si="16"/>
        <v>1775.7251908396947</v>
      </c>
      <c r="I267" s="62">
        <f>(100/C267)*H267</f>
        <v>18.135452228574369</v>
      </c>
      <c r="J267" s="72">
        <f>J266/262</f>
        <v>20.221374045801525</v>
      </c>
      <c r="K267" s="72">
        <f>K266/262</f>
        <v>1.8435114503816794</v>
      </c>
      <c r="L267" s="89"/>
      <c r="M267" s="76">
        <f>(1/262)*M266</f>
        <v>0.14122137404580151</v>
      </c>
    </row>
    <row r="268" spans="1:14" x14ac:dyDescent="0.25">
      <c r="C268" s="4"/>
      <c r="I268" s="75"/>
    </row>
    <row r="270" spans="1:14" x14ac:dyDescent="0.25">
      <c r="J270" s="63"/>
      <c r="K270" s="63"/>
      <c r="L270" s="64"/>
      <c r="M270" s="64"/>
    </row>
    <row r="271" spans="1:14" x14ac:dyDescent="0.25">
      <c r="K271" s="75"/>
      <c r="L271" s="90"/>
    </row>
  </sheetData>
  <sortState ref="B3:L264">
    <sortCondition ref="B3"/>
  </sortState>
  <conditionalFormatting sqref="I3:I2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" r:id="rId1" display="http://elections2012.wallonie.be/results/fr/com/results/results_graph_CGM52074.html"/>
    <hyperlink ref="B4" r:id="rId2" display="http://elections2012.wallonie.be/results/fr/com/results/results_graph_CGM61003.html"/>
    <hyperlink ref="B5" r:id="rId3" display="http://elections2012.wallonie.be/results/fr/com/results/results_graph_CGM63001.html"/>
    <hyperlink ref="B6" r:id="rId4" display="http://elections2012.wallonie.be/results/fr/com/results/results_graph_CGM92003.html"/>
    <hyperlink ref="B7" r:id="rId5" display="http://elections2012.wallonie.be/results/fr/com/results/results_graph_CGM56001.html"/>
    <hyperlink ref="B8" r:id="rId6" display="http://elections2012.wallonie.be/results/fr/com/results/results_graph_CGM91005.html"/>
    <hyperlink ref="B9" r:id="rId7" display="http://elections2012.wallonie.be/results/fr/com/results/results_graph_CGM62003.html"/>
    <hyperlink ref="B10" r:id="rId8" display="http://elections2012.wallonie.be/results/fr/com/results/results_graph_CGM61079.html"/>
    <hyperlink ref="B11" r:id="rId9" display="http://elections2012.wallonie.be/results/fr/com/results/results_graph_CGM57003.html"/>
    <hyperlink ref="B12" r:id="rId10" display="http://elections2012.wallonie.be/results/fr/com/results/results_graph_CGM81001.html"/>
    <hyperlink ref="B13" r:id="rId11" display="http://elections2012.wallonie.be/results/fr/com/results/results_graph_CGM92006.html"/>
    <hyperlink ref="B14" r:id="rId12" display="http://elections2012.wallonie.be/results/fr/com/results/results_graph_CGM51004.html"/>
    <hyperlink ref="B15" r:id="rId13" display="http://elections2012.wallonie.be/results/fr/com/results/results_graph_CGM81003.html"/>
    <hyperlink ref="B16" r:id="rId14" display="http://elections2012.wallonie.be/results/fr/com/results/results_graph_CGM81004.html"/>
    <hyperlink ref="B17" r:id="rId15" display="http://elections2012.wallonie.be/results/fr/com/results/results_graph_CGM63003.html"/>
    <hyperlink ref="B18" r:id="rId16" display="http://elections2012.wallonie.be/results/fr/com/results/results_graph_CGM62006.html"/>
    <hyperlink ref="B19" r:id="rId17" display="http://elections2012.wallonie.be/results/fr/com/results/results_graph_CGM62009.html"/>
    <hyperlink ref="B20" r:id="rId18" display="http://elections2012.wallonie.be/results/fr/com/results/results_graph_CGM63004.html"/>
    <hyperlink ref="B21" r:id="rId19" display="http://elections2012.wallonie.be/results/fr/com/results/results_graph_CGM62011.html"/>
    <hyperlink ref="B22" r:id="rId20" display="http://elections2012.wallonie.be/results/fr/com/results/results_graph_CGM82003.html"/>
    <hyperlink ref="B23" r:id="rId21" display="http://elections2012.wallonie.be/results/fr/com/results/results_graph_CGM56005.html"/>
    <hyperlink ref="B24" r:id="rId22" display="http://elections2012.wallonie.be/results/fr/com/results/results_graph_CGM91013.html"/>
    <hyperlink ref="B25" r:id="rId23" display="http://elections2012.wallonie.be/results/fr/com/results/results_graph_CGM25005.html"/>
    <hyperlink ref="B26" r:id="rId24" display="http://elections2012.wallonie.be/results/fr/com/results/results_graph_CGM51008.html"/>
    <hyperlink ref="B27" r:id="rId25" display="http://elections2012.wallonie.be/results/fr/com/results/results_graph_CGM64008.html"/>
    <hyperlink ref="B28" r:id="rId26" display="http://elections2012.wallonie.be/results/fr/com/results/results_graph_CGM51009.html"/>
    <hyperlink ref="B29" r:id="rId27" display="http://elections2012.wallonie.be/results/fr/com/results/results_graph_CGM82005.html"/>
    <hyperlink ref="B30" r:id="rId28" display="http://elections2012.wallonie.be/results/fr/com/results/results_graph_CGM84009.html"/>
    <hyperlink ref="B31" r:id="rId29" display="http://elections2012.wallonie.be/results/fr/com/results/results_graph_CGM62015.html"/>
    <hyperlink ref="B33" r:id="rId30" display="http://elections2012.wallonie.be/results/fr/com/results/results_graph_CGM56011.html"/>
    <hyperlink ref="B32" r:id="rId31" display="http://elections2012.wallonie.be/results/fr/com/results/results_graph_CGM91015.html"/>
    <hyperlink ref="B34" r:id="rId32" display="http://elections2012.wallonie.be/results/fr/com/results/results_graph_CGM62119.html"/>
    <hyperlink ref="B35" r:id="rId33" display="http://elections2012.wallonie.be/results/fr/com/results/results_graph_CGM84010.html"/>
    <hyperlink ref="B37" r:id="rId34" display="http://elections2012.wallonie.be/results/fr/com/results/results_graph_CGM25014.html"/>
    <hyperlink ref="B38" r:id="rId35" display="http://elections2012.wallonie.be/results/fr/com/results/results_graph_CGM25015.html"/>
    <hyperlink ref="B39" r:id="rId36" display="http://elections2012.wallonie.be/results/fr/com/results/results_graph_CGM55004.html"/>
    <hyperlink ref="B40" r:id="rId37" display="http://elections2012.wallonie.be/results/fr/com/results/results_graph_CGM64015.html"/>
    <hyperlink ref="B41" r:id="rId38" display="http://elections2012.wallonie.be/results/fr/com/results/results_graph_CGM51012.html"/>
    <hyperlink ref="B42" r:id="rId39" display="http://elections2012.wallonie.be/results/fr/com/results/results_graph_CGM57093.html"/>
    <hyperlink ref="B43" r:id="rId40" display="http://elections2012.wallonie.be/results/fr/com/results/results_graph_CGM63012.html"/>
    <hyperlink ref="B44" r:id="rId41" display="http://elections2012.wallonie.be/results/fr/com/results/results_graph_CGM61010.html"/>
    <hyperlink ref="B45" r:id="rId42" display="http://elections2012.wallonie.be/results/fr/com/results/results_graph_CGM63087.html"/>
    <hyperlink ref="B46" r:id="rId43" display="http://elections2012.wallonie.be/results/fr/com/results/results_graph_CGM63013.html"/>
    <hyperlink ref="B47" r:id="rId44" display="http://elections2012.wallonie.be/results/fr/com/results/results_graph_CGM57018.html"/>
    <hyperlink ref="B48" r:id="rId45" display="http://elections2012.wallonie.be/results/fr/com/results/results_graph_CGM93010.html"/>
    <hyperlink ref="B49" r:id="rId46" display="http://elections2012.wallonie.be/results/fr/com/results/results_graph_CGM52010.html"/>
    <hyperlink ref="B50" r:id="rId47" display="http://elections2012.wallonie.be/results/fr/com/results/results_graph_CGM52011.html"/>
    <hyperlink ref="B51" r:id="rId48" display="http://elections2012.wallonie.be/results/fr/com/results/results_graph_CGM25117.html"/>
    <hyperlink ref="B53" r:id="rId49" display="http://elections2012.wallonie.be/results/fr/com/results/results_graph_CGM62022.html"/>
    <hyperlink ref="B54" r:id="rId50" display="http://elections2012.wallonie.be/results/fr/com/results/results_graph_CGM25018.html"/>
    <hyperlink ref="B56" r:id="rId51" display="http://elections2012.wallonie.be/results/fr/com/results/results_graph_CGM56016.html"/>
    <hyperlink ref="B57" r:id="rId52" display="http://elections2012.wallonie.be/results/fr/com/results/results_graph_CGM85007.html"/>
    <hyperlink ref="B55" r:id="rId53" display="http://elections2012.wallonie.be/results/fr/com/results/results_graph_CGM51014.html"/>
    <hyperlink ref="B52" r:id="rId54" display="http://elections2012.wallonie.be/results/fr/com/results/results_graph_CGM52012.html"/>
    <hyperlink ref="B58" r:id="rId55" display="http://elections2012.wallonie.be/results/fr/com/results/results_graph_CGM91030.html"/>
    <hyperlink ref="B59" r:id="rId56" display="http://elections2012.wallonie.be/results/fr/com/results/results_graph_CGM61012.html"/>
    <hyperlink ref="B60" r:id="rId57" display="http://elections2012.wallonie.be/results/fr/com/results/results_graph_CGM53082.html"/>
    <hyperlink ref="B61" r:id="rId58" display="http://elections2012.wallonie.be/results/fr/com/results/results_graph_CGM62026.html"/>
    <hyperlink ref="B62" r:id="rId59" display="http://elections2012.wallonie.be/results/fr/com/results/results_graph_CGM54010.html"/>
    <hyperlink ref="B63" r:id="rId60" display="http://elections2012.wallonie.be/results/fr/com/results/results_graph_CGM52015.html"/>
    <hyperlink ref="B64" r:id="rId61" display="http://elections2012.wallonie.be/results/fr/com/results/results_graph_CGM25023.html"/>
    <hyperlink ref="B65" r:id="rId62" display="http://elections2012.wallonie.be/results/fr/com/results/results_graph_CGM93014.html"/>
    <hyperlink ref="B66" r:id="rId63" display="http://elections2012.wallonie.be/results/fr/com/results/results_graph_CGM64021.html"/>
    <hyperlink ref="B67" r:id="rId64" display="http://elections2012.wallonie.be/results/fr/com/results/results_graph_CGM62027.html"/>
    <hyperlink ref="B68" r:id="rId65" display="http://elections2012.wallonie.be/results/fr/com/results/results_graph_CGM84016.html"/>
    <hyperlink ref="B69" r:id="rId66" display="http://elections2012.wallonie.be/results/fr/com/results/results_graph_CGM91034.html"/>
    <hyperlink ref="B70" r:id="rId67" display="http://elections2012.wallonie.be/results/fr/com/results/results_graph_CGM63020.html"/>
    <hyperlink ref="B71" r:id="rId68" display="http://elections2012.wallonie.be/results/fr/com/results/results_graph_CGM93018.html"/>
    <hyperlink ref="B72" r:id="rId69" display="http://elections2012.wallonie.be/results/fr/com/results/results_graph_CGM64023.html"/>
    <hyperlink ref="B73" r:id="rId70" display="http://elections2012.wallonie.be/results/fr/com/results/results_graph_CGM53020.html"/>
    <hyperlink ref="B74" r:id="rId71" display="http://elections2012.wallonie.be/results/fr/com/results/results_graph_CGM83012.html"/>
    <hyperlink ref="B75" r:id="rId72" display="http://elections2012.wallonie.be/results/fr/com/results/results_graph_CGM55050.html"/>
    <hyperlink ref="B76" r:id="rId73" display="http://elections2012.wallonie.be/results/fr/com/results/results_graph_CGM92035.html"/>
    <hyperlink ref="B77" r:id="rId74" display="http://elections2012.wallonie.be/results/fr/com/results/results_graph_CGM51017.html"/>
    <hyperlink ref="B78" r:id="rId75" display="http://elections2012.wallonie.be/results/fr/com/results/results_graph_CGM55010.html"/>
    <hyperlink ref="B79" r:id="rId76" display="http://elections2012.wallonie.be/results/fr/com/results/results_graph_CGM61080.html"/>
    <hyperlink ref="B80" r:id="rId77" display="http://elections2012.wallonie.be/results/fr/com/results/results_graph_CGM83013.html"/>
    <hyperlink ref="B81" r:id="rId78" display="http://elections2012.wallonie.be/results/fr/com/results/results_graph_CGM56022.html"/>
    <hyperlink ref="B82" r:id="rId79" display="http://elections2012.wallonie.be/results/fr/com/results/results_graph_CGM62032.html"/>
    <hyperlink ref="B83" r:id="rId80" display="http://elections2012.wallonie.be/results/fr/com/results/results_graph_CGM57027.html"/>
    <hyperlink ref="B84" r:id="rId81" display="http://elections2012.wallonie.be/results/fr/com/results/results_graph_CGM56085.html"/>
    <hyperlink ref="B85" r:id="rId82" display="http://elections2012.wallonie.be/results/fr/com/results/results_graph_CGM85009.html"/>
    <hyperlink ref="B86" r:id="rId83" display="http://elections2012.wallonie.be/results/fr/com/results/results_graph_CGM63023.html"/>
    <hyperlink ref="B87" r:id="rId84" display="http://elections2012.wallonie.be/results/fr/com/results/results_graph_CGM64076.html"/>
    <hyperlink ref="B88" r:id="rId85" display="http://elections2012.wallonie.be/results/fr/com/results/results_graph_CGM52018.html"/>
    <hyperlink ref="B89" r:id="rId86" display="http://elections2012.wallonie.be/results/fr/com/results/results_graph_CGM82009.html"/>
    <hyperlink ref="B90" r:id="rId87" display="http://elections2012.wallonie.be/results/fr/com/results/results_graph_CGM92138.html"/>
    <hyperlink ref="B178" r:id="rId88" display="http://elections2012.wallonie.be/results/fr/com/results/results_graph_CGM92094.html"/>
    <hyperlink ref="B179" r:id="rId89" display="http://elections2012.wallonie.be/results/fr/com/results/results_graph_CGM61043.html"/>
    <hyperlink ref="B180" r:id="rId90" display="http://elections2012.wallonie.be/results/fr/com/results/results_graph_CGM83040.html"/>
    <hyperlink ref="B181" r:id="rId91" display="http://elections2012.wallonie.be/results/fr/com/results/results_graph_CGM84043.html"/>
    <hyperlink ref="B182" r:id="rId92" display="http://elections2012.wallonie.be/results/fr/com/results/results_graph_CGM62121.html"/>
    <hyperlink ref="B183" r:id="rId93" display="http://elections2012.wallonie.be/results/fr/com/results/results_graph_CGM25072.html"/>
    <hyperlink ref="B184" r:id="rId94" display="http://elections2012.wallonie.be/results/fr/com/results/results_graph_CGM92097.html"/>
    <hyperlink ref="B185" r:id="rId95" display="http://elections2012.wallonie.be/results/fr/com/results/results_graph_CGM63057.html"/>
    <hyperlink ref="B186" r:id="rId96" display="http://elections2012.wallonie.be/results/fr/com/results/results_graph_CGM91103.html"/>
    <hyperlink ref="B187" r:id="rId97" display="http://elections2012.wallonie.be/results/fr/com/results/results_graph_CGM64056.html"/>
    <hyperlink ref="B188" r:id="rId98" display="http://elections2012.wallonie.be/results/fr/com/results/results_graph_CGM25120.html"/>
    <hyperlink ref="B189" r:id="rId99" display="http://elections2012.wallonie.be/results/fr/com/results/results_graph_CGM25121.html"/>
    <hyperlink ref="B190" r:id="rId100" display="http://elections2012.wallonie.be/results/fr/com/results/results_graph_CGM61048.html"/>
    <hyperlink ref="B191" r:id="rId101" display="http://elections2012.wallonie.be/results/fr/com/results/results_graph_CGM62079.html"/>
    <hyperlink ref="B192" r:id="rId102" display="http://elections2012.wallonie.be/results/fr/com/results/results_graph_CGM84050.html"/>
    <hyperlink ref="B193" r:id="rId103" display="http://elections2012.wallonie.be/results/fr/com/results/results_graph_CGM57062.html"/>
    <hyperlink ref="B194" r:id="rId104" display="http://elections2012.wallonie.be/results/fr/com/results/results_graph_CGM63058.html"/>
    <hyperlink ref="B196" r:id="rId105" display="http://elections2012.wallonie.be/results/fr/com/results/results_graph_CGM25084.html"/>
    <hyperlink ref="B197" r:id="rId106" display="http://elections2012.wallonie.be/results/fr/com/results/results_graph_CGM93056.html"/>
    <hyperlink ref="B198" r:id="rId107" display="http://elections2012.wallonie.be/results/fr/com/results/results_graph_CGM63088.html"/>
    <hyperlink ref="B199" r:id="rId108" display="http://elections2012.wallonie.be/results/fr/com/results/results_graph_CGM52055.html"/>
    <hyperlink ref="B200" r:id="rId109" display="http://elections2012.wallonie.be/results/fr/com/results/results_graph_CGM92101.html"/>
    <hyperlink ref="B195" r:id="rId110" display="http://elections2012.wallonie.be/results/fr/com/results/results_graph_CGM57064.html"/>
    <hyperlink ref="B201" r:id="rId111" display="http://elections2012.wallonie.be/results/fr/com/results/results_graph_CGM53065.html"/>
    <hyperlink ref="B203" r:id="rId112" display="http://elections2012.wallonie.be/results/fr/com/results/results_graph_CGM53068.html"/>
    <hyperlink ref="B202" r:id="rId113" display="http://elections2012.wallonie.be/results/fr/com/results/results_graph_CGM53084.html"/>
    <hyperlink ref="B204" r:id="rId114" display="http://elections2012.wallonie.be/results/fr/com/results/results_graph_CGM63061.html"/>
    <hyperlink ref="B205" r:id="rId115" display="http://elections2012.wallonie.be/results/fr/com/results/results_graph_CGM25122.html"/>
    <hyperlink ref="B206" r:id="rId116" display="http://elections2012.wallonie.be/results/fr/com/results/results_graph_CGM25123.html"/>
    <hyperlink ref="B207" r:id="rId117" display="http://elections2012.wallonie.be/results/fr/com/results/results_graph_CGM64063.html"/>
    <hyperlink ref="B208" r:id="rId118" display="http://elections2012.wallonie.be/results/fr/com/results/results_graph_CGM83044.html"/>
    <hyperlink ref="B209" r:id="rId119" display="http://elections2012.wallonie.be/results/fr/com/results/results_graph_CGM25091.html"/>
    <hyperlink ref="B210" r:id="rId120" display="http://elections2012.wallonie.be/results/fr/com/results/results_graph_CGM91114.html"/>
    <hyperlink ref="B211" r:id="rId121" display="http://elections2012.wallonie.be/results/fr/com/results/results_graph_CGM85047.html"/>
    <hyperlink ref="B212" r:id="rId122" display="http://elections2012.wallonie.be/results/fr/com/results/results_graph_CGM57072.html"/>
    <hyperlink ref="B214" r:id="rId123" display="http://elections2012.wallonie.be/results/fr/com/results/results_graph_CGM64065.html"/>
    <hyperlink ref="B215" r:id="rId124" display="http://elections2012.wallonie.be/results/fr/com/results/results_graph_CGM53070.html"/>
    <hyperlink ref="B216" r:id="rId125" display="http://elections2012.wallonie.be/results/fr/com/results/results_graph_CGM84059.html"/>
    <hyperlink ref="B217" r:id="rId126" display="http://elections2012.wallonie.be/results/fr/com/results/results_graph_CGM85034.html"/>
    <hyperlink ref="B218" r:id="rId127" display="http://elections2012.wallonie.be/results/fr/com/results/results_graph_CGM62093.html"/>
    <hyperlink ref="B219" r:id="rId128" display="http://elections2012.wallonie.be/results/fr/com/results/results_graph_CGM63067.html"/>
    <hyperlink ref="B213" r:id="rId129" display="http://elections2012.wallonie.be/results/fr/com/results/results_graph_CGM82038.html"/>
    <hyperlink ref="B220" r:id="rId130" display="http://elections2012.wallonie.be/results/fr/com/results/results_graph_CGM92137.html"/>
    <hyperlink ref="B221" r:id="rId131" display="http://elections2012.wallonie.be/results/fr/com/results/results_graph_CGM52063.html"/>
    <hyperlink ref="B222" r:id="rId132" display="http://elections2012.wallonie.be/results/fr/com/results/results_graph_CGM62096.html"/>
    <hyperlink ref="B223" r:id="rId133" display="http://elections2012.wallonie.be/results/fr/com/results/results_graph_CGM55039.html"/>
    <hyperlink ref="B224" r:id="rId134" display="http://elections2012.wallonie.be/results/fr/com/results/results_graph_CGM56088.html"/>
    <hyperlink ref="B225" r:id="rId135" display="http://elections2012.wallonie.be/results/fr/com/results/results_graph_CGM55040.html"/>
    <hyperlink ref="B226" r:id="rId136" display="http://elections2012.wallonie.be/results/fr/com/results/results_graph_CGM92114.html"/>
    <hyperlink ref="B227" r:id="rId137" display="http://elections2012.wallonie.be/results/fr/com/results/results_graph_CGM91120.html"/>
    <hyperlink ref="B228" r:id="rId138" display="http://elections2012.wallonie.be/results/fr/com/results/results_graph_CGM62099.html"/>
    <hyperlink ref="B229" r:id="rId139" display="http://elections2012.wallonie.be/results/fr/com/results/results_graph_CGM63072.html"/>
    <hyperlink ref="B230" r:id="rId140" display="http://elections2012.wallonie.be/results/fr/com/results/results_graph_CGM62100.html"/>
    <hyperlink ref="B231" r:id="rId141" display="http://elections2012.wallonie.be/results/fr/com/results/results_graph_CGM63073.html"/>
    <hyperlink ref="B232" r:id="rId142" display="http://elections2012.wallonie.be/results/fr/com/results/results_graph_CGM63075.html"/>
    <hyperlink ref="B233" r:id="rId143" display="http://elections2012.wallonie.be/results/fr/com/results/results_graph_CGM84068.html"/>
    <hyperlink ref="B234" r:id="rId144" display="http://elections2012.wallonie.be/results/fr/com/results/results_graph_CGM83049.html"/>
    <hyperlink ref="B235" r:id="rId145" display="http://elections2012.wallonie.be/results/fr/com/results/results_graph_CGM63076.html"/>
    <hyperlink ref="B236" r:id="rId146" display="http://elections2012.wallonie.be/results/fr/com/results/results_graph_CGM63089.html"/>
    <hyperlink ref="B237" r:id="rId147" display="http://elections2012.wallonie.be/results/fr/com/results/results_graph_CGM56078.html"/>
    <hyperlink ref="B238" r:id="rId148" display="http://elections2012.wallonie.be/results/fr/com/results/results_graph_CGM61081.html"/>
    <hyperlink ref="B239" r:id="rId149" display="http://elections2012.wallonie.be/results/fr/com/results/results_graph_CGM85039.html"/>
    <hyperlink ref="B240" r:id="rId150" display="http://elections2012.wallonie.be/results/fr/com/results/results_graph_CGM57081.html"/>
    <hyperlink ref="B241" r:id="rId151" display="http://elections2012.wallonie.be/results/fr/com/results/results_graph_CGM63086.html"/>
    <hyperlink ref="B242" r:id="rId152" display="http://elections2012.wallonie.be/results/fr/com/results/results_graph_CGM62122.html"/>
    <hyperlink ref="B243" r:id="rId153" display="http://elections2012.wallonie.be/results/fr/com/results/results_graph_CGM25105.html"/>
    <hyperlink ref="B244" r:id="rId154" display="http://elections2012.wallonie.be/results/fr/com/results/results_graph_CGM82036.html"/>
    <hyperlink ref="B245" r:id="rId155" display="http://elections2012.wallonie.be/results/fr/com/results/results_graph_CGM61063.html"/>
    <hyperlink ref="B246" r:id="rId156" display="http://elections2012.wallonie.be/results/fr/com/results/results_graph_CGM63079.html"/>
    <hyperlink ref="B247" r:id="rId157" display="http://elections2012.wallonie.be/results/fr/com/results/results_graph_CGM82032.html"/>
    <hyperlink ref="B248" r:id="rId158" display="http://elections2012.wallonie.be/results/fr/com/results/results_graph_CGM25107.html"/>
    <hyperlink ref="B249" r:id="rId159" display="http://elections2012.wallonie.be/results/fr/com/results/results_graph_CGM61068.html"/>
    <hyperlink ref="B250" r:id="rId160" display="http://elections2012.wallonie.be/results/fr/com/results/results_graph_CGM93090.html"/>
    <hyperlink ref="B251" r:id="rId161" display="http://elections2012.wallonie.be/results/fr/com/results/results_graph_CGM85045.html"/>
    <hyperlink ref="B252" r:id="rId162" display="http://elections2012.wallonie.be/results/fr/com/results/results_graph_CGM62108.html"/>
    <hyperlink ref="B253" r:id="rId163" display="http://elections2012.wallonie.be/results/fr/com/results/results_graph_CGM91143.html"/>
    <hyperlink ref="B254" r:id="rId164" display="http://elections2012.wallonie.be/results/fr/com/results/results_graph_CGM63080.html"/>
    <hyperlink ref="B255" r:id="rId165" display="http://elections2012.wallonie.be/results/fr/com/results/results_graph_CGM93088.html"/>
    <hyperlink ref="B256" r:id="rId166" display="http://elections2012.wallonie.be/results/fr/com/results/results_graph_CGM25124.html"/>
    <hyperlink ref="B257" r:id="rId167" display="http://elections2012.wallonie.be/results/fr/com/results/results_graph_CGM61072.html"/>
    <hyperlink ref="B258" r:id="rId168" display="http://elections2012.wallonie.be/results/fr/com/results/results_graph_CGM64074.html"/>
    <hyperlink ref="B259" r:id="rId169" display="http://elections2012.wallonie.be/results/fr/com/results/results_graph_CGM64075.html"/>
    <hyperlink ref="B260" r:id="rId170" display="http://elections2012.wallonie.be/results/fr/com/results/results_graph_CGM25110.html"/>
    <hyperlink ref="B261" r:id="rId171" display="http://elections2012.wallonie.be/results/fr/com/results/results_graph_CGM25112.html"/>
    <hyperlink ref="B262" r:id="rId172" display="http://elections2012.wallonie.be/results/fr/com/results/results_graph_CGM63084.html"/>
    <hyperlink ref="B263" r:id="rId173" display="http://elections2012.wallonie.be/results/fr/com/results/results_graph_CGM84075.html"/>
    <hyperlink ref="B264" r:id="rId174" display="http://elections2012.wallonie.be/results/fr/com/results/results_graph_CGM91141.html"/>
    <hyperlink ref="B177" r:id="rId175" display="http://elections2012.wallonie.be/results/fr/com/results/results_graph_CGM85026.html"/>
    <hyperlink ref="B176" r:id="rId176" display="http://elections2012.wallonie.be/results/fr/com/results/results_graph_CGM54007.html"/>
    <hyperlink ref="B175" r:id="rId177" display="http://elections2012.wallonie.be/results/fr/com/results/results_graph_CGM56087.html"/>
    <hyperlink ref="B173" r:id="rId178" display="http://elections2012.wallonie.be/results/fr/com/results/results_graph_CGM52048.html"/>
    <hyperlink ref="B174" r:id="rId179" display="http://elections2012.wallonie.be/results/fr/com/results/results_graph_CGM25068.html"/>
    <hyperlink ref="B172" r:id="rId180" display="http://elections2012.wallonie.be/results/fr/com/results/results_graph_CGM57095.html"/>
    <hyperlink ref="B171" r:id="rId181" display="http://elections2012.wallonie.be/results/fr/com/results/results_graph_CGM53053.html"/>
    <hyperlink ref="B170" r:id="rId182" display="http://elections2012.wallonie.be/results/fr/com/results/results_graph_CGM56051.html"/>
    <hyperlink ref="B169" r:id="rId183" display="http://elections2012.wallonie.be/results/fr/com/results/results_graph_CGM61041.html"/>
    <hyperlink ref="B168" r:id="rId184" display="http://elections2012.wallonie.be/results/fr/com/results/results_graph_CGM92087.html"/>
    <hyperlink ref="B167" r:id="rId185" display="http://elections2012.wallonie.be/results/fr/com/results/results_graph_CGM81015.html"/>
    <hyperlink ref="B166" r:id="rId186" display="http://elections2012.wallonie.be/results/fr/com/results/results_graph_CGM56049.html"/>
    <hyperlink ref="B165" r:id="rId187" display="http://elections2012.wallonie.be/results/fr/com/results/results_graph_CGM85024.html"/>
    <hyperlink ref="B164" r:id="rId188" display="http://elections2012.wallonie.be/results/fr/com/results/results_graph_CGM81013.html"/>
    <hyperlink ref="B163" r:id="rId189" display="http://elections2012.wallonie.be/results/fr/com/results/results_graph_CGM61039.html"/>
    <hyperlink ref="B162" r:id="rId190" display="http://elections2012.wallonie.be/results/fr/com/results/results_graph_CGM83034.html"/>
    <hyperlink ref="B161" r:id="rId191" display="http://elections2012.wallonie.be/results/fr/com/results/results_graph_CGM83055.html"/>
    <hyperlink ref="B160" r:id="rId192" display="http://elections2012.wallonie.be/results/fr/com/results/results_graph_CGM52043.html"/>
    <hyperlink ref="B159" r:id="rId193" display="http://elections2012.wallonie.be/results/fr/com/results/results_graph_CGM63049.html"/>
    <hyperlink ref="B146" r:id="rId194" display="http://elections2012.wallonie.be/results/fr/com/results/results_graph_CGM84033.html"/>
    <hyperlink ref="B158" r:id="rId195" display="http://elections2012.wallonie.be/results/fr/com/results/results_graph_CGM63048.html"/>
    <hyperlink ref="B157" r:id="rId196" display="http://elections2012.wallonie.be/results/fr/com/results/results_graph_CGM56044.html"/>
    <hyperlink ref="B153" r:id="rId197" display="http://elections2012.wallonie.be/results/fr/com/results/results_graph_CGM62063.html"/>
    <hyperlink ref="B156" r:id="rId198" display="http://elections2012.wallonie.be/results/fr/com/results/results_graph_CGM64047.html"/>
    <hyperlink ref="B155" r:id="rId199" display="http://elections2012.wallonie.be/results/fr/com/results/results_graph_CGM63046.html"/>
    <hyperlink ref="B154" r:id="rId200" display="http://elections2012.wallonie.be/results/fr/com/results/results_graph_CGM63045.html"/>
    <hyperlink ref="B152" r:id="rId201" display="http://elections2012.wallonie.be/results/fr/com/results/results_graph_CGM84077.html"/>
    <hyperlink ref="B151" r:id="rId202" display="http://elections2012.wallonie.be/results/fr/com/results/results_graph_CGM84035.html"/>
    <hyperlink ref="B150" r:id="rId203" display="http://elections2012.wallonie.be/results/fr/com/results/results_graph_CGM57094.html"/>
    <hyperlink ref="B149" r:id="rId204" display="http://elections2012.wallonie.be/results/fr/com/results/results_graph_CGM55023.html"/>
    <hyperlink ref="B148" r:id="rId205" display="http://elections2012.wallonie.be/results/fr/com/results/results_graph_CGM52075.html"/>
    <hyperlink ref="B147" r:id="rId206" display="http://elections2012.wallonie.be/results/fr/com/results/results_graph_CGM53046.html"/>
    <hyperlink ref="B145" r:id="rId207" display="http://elections2012.wallonie.be/results/fr/com/results/results_graph_CGM55035.html"/>
    <hyperlink ref="B144" r:id="rId208" display="http://elections2012.wallonie.be/results/fr/com/results/results_graph_CGM25119.html"/>
    <hyperlink ref="B143" r:id="rId209" display="http://elections2012.wallonie.be/results/fr/com/results/results_graph_CGM83031.html"/>
    <hyperlink ref="B142" r:id="rId210" display="http://elections2012.wallonie.be/results/fr/com/results/results_graph_CGM55022.html"/>
    <hyperlink ref="B141" r:id="rId211" display="http://elections2012.wallonie.be/results/fr/com/results/results_graph_CGM25050.html"/>
    <hyperlink ref="B140" r:id="rId212" display="http://elections2012.wallonie.be/results/fr/com/results/results_graph_CGM63040.html"/>
    <hyperlink ref="B139" r:id="rId213" display="http://elections2012.wallonie.be/results/fr/com/results/results_graph_CGM92141.html"/>
    <hyperlink ref="B138" r:id="rId214" display="http://elections2012.wallonie.be/results/fr/com/results/results_graph_CGM53044.html"/>
    <hyperlink ref="B137" r:id="rId215" display="http://elections2012.wallonie.be/results/fr/com/results/results_graph_CGM62060.html"/>
    <hyperlink ref="B136" r:id="rId216" display="http://elections2012.wallonie.be/results/fr/com/results/results_graph_CGM25048.html"/>
    <hyperlink ref="B135" r:id="rId217" display="http://elections2012.wallonie.be/results/fr/com/results/results_graph_CGM92140.html"/>
    <hyperlink ref="B134" r:id="rId218" display="http://elections2012.wallonie.be/results/fr/com/results/results_graph_CGM63038.html"/>
    <hyperlink ref="B133" r:id="rId219" display="http://elections2012.wallonie.be/results/fr/com/results/results_graph_CGM25044.html"/>
    <hyperlink ref="B124" r:id="rId220" display="http://elections2012.wallonie.be/results/fr/com/results/results_graph_CGM61028.html"/>
    <hyperlink ref="B121" r:id="rId221" display="http://elections2012.wallonie.be/results/fr/com/results/results_graph_CGM25118.html"/>
    <hyperlink ref="B131" r:id="rId222" display="http://elections2012.wallonie.be/results/fr/com/results/results_graph_CGM61031.html"/>
    <hyperlink ref="B130" r:id="rId223" display="http://elections2012.wallonie.be/results/fr/com/results/results_graph_CGM91072.html"/>
    <hyperlink ref="B129" r:id="rId224" display="http://elections2012.wallonie.be/results/fr/com/results/results_graph_CGM82014.html"/>
    <hyperlink ref="B128" r:id="rId225" display="http://elections2012.wallonie.be/results/fr/com/results/results_graph_CGM83028.html"/>
    <hyperlink ref="B127" r:id="rId226" display="http://elections2012.wallonie.be/results/fr/com/results/results_graph_CGM53083.html"/>
    <hyperlink ref="B126" r:id="rId227" display="http://elections2012.wallonie.be/results/fr/com/results/results_graph_CGM63035.html"/>
    <hyperlink ref="B125" r:id="rId228" display="http://elections2012.wallonie.be/results/fr/com/results/results_graph_CGM62051.html"/>
    <hyperlink ref="B123" r:id="rId229" display="http://elections2012.wallonie.be/results/fr/com/results/results_graph_CGM84029.html"/>
    <hyperlink ref="B122" r:id="rId230" display="http://elections2012.wallonie.be/results/fr/com/results/results_graph_CGM53039.html"/>
    <hyperlink ref="B120" r:id="rId231" display="http://elections2012.wallonie.be/results/fr/com/results/results_graph_CGM91064.html"/>
    <hyperlink ref="B119" r:id="rId232" display="http://elections2012.wallonie.be/results/fr/com/results/results_graph_CGM91142.html"/>
    <hyperlink ref="B118" r:id="rId233" display="http://elections2012.wallonie.be/results/fr/com/results/results_graph_CGM64034.html"/>
    <hyperlink ref="B116" r:id="rId234" display="http://elections2012.wallonie.be/results/fr/com/results/results_graph_CGM91059.html"/>
    <hyperlink ref="B115" r:id="rId235" display="http://elections2012.wallonie.be/results/fr/com/results/results_graph_CGM61024.html"/>
    <hyperlink ref="B117" r:id="rId236" display="http://elections2012.wallonie.be/results/fr/com/results/results_graph_CGM56086.html"/>
    <hyperlink ref="B114" r:id="rId237" display="http://elections2012.wallonie.be/results/fr/com/results/results_graph_CGM85046.html"/>
    <hyperlink ref="B112" r:id="rId238" display="http://elections2012.wallonie.be/results/fr/com/results/results_graph_CGM62118.html"/>
    <hyperlink ref="B113" r:id="rId239" display="http://elections2012.wallonie.be/results/fr/com/results/results_graph_CGM25037.html"/>
    <hyperlink ref="B111" r:id="rId240" display="http://elections2012.wallonie.be/results/fr/com/results/results_graph_CGM82037.html"/>
    <hyperlink ref="B110" r:id="rId241" display="http://elections2012.wallonie.be/results/fr/com/results/results_graph_CGM92054.html"/>
    <hyperlink ref="B109" r:id="rId242" display="http://elections2012.wallonie.be/results/fr/com/results/results_graph_CGM52025.html"/>
    <hyperlink ref="B108" r:id="rId243" display="http://elections2012.wallonie.be/results/fr/com/results/results_graph_CGM25031.html"/>
    <hyperlink ref="B107" r:id="rId244" display="http://elections2012.wallonie.be/results/fr/com/results/results_graph_CGM92142.html"/>
    <hyperlink ref="B106" r:id="rId245" display="http://elections2012.wallonie.be/results/fr/com/results/results_graph_CGM64029.html"/>
    <hyperlink ref="B105" r:id="rId246" display="http://elections2012.wallonie.be/results/fr/com/results/results_graph_CGM91054.html"/>
    <hyperlink ref="B104" r:id="rId247" display="http://elections2012.wallonie.be/results/fr/com/results/results_graph_CGM56029.html"/>
    <hyperlink ref="B103" r:id="rId248" display="http://elections2012.wallonie.be/results/fr/com/results/results_graph_CGM51065.html"/>
    <hyperlink ref="B102" r:id="rId249" display="http://elections2012.wallonie.be/results/fr/com/results/results_graph_CGM53028.html"/>
    <hyperlink ref="B101" r:id="rId250" display="http://elections2012.wallonie.be/results/fr/com/results/results_graph_CGM92048.html"/>
    <hyperlink ref="B100" r:id="rId251" display="http://elections2012.wallonie.be/results/fr/com/results/results_graph_CGM52022.html"/>
    <hyperlink ref="B94" r:id="rId252" display="http://elections2012.wallonie.be/results/fr/com/results/results_graph_CGM62038.html"/>
    <hyperlink ref="B93" r:id="rId253" display="http://elections2012.wallonie.be/results/fr/com/results/results_graph_CGM62120.html"/>
    <hyperlink ref="B99" r:id="rId254" display="http://elections2012.wallonie.be/results/fr/com/results/results_graph_CGM85011.html"/>
    <hyperlink ref="B98" r:id="rId255" display="http://elections2012.wallonie.be/results/fr/com/results/results_graph_CGM93022.html"/>
    <hyperlink ref="B97" r:id="rId256" display="http://elections2012.wallonie.be/results/fr/com/results/results_graph_CGM92045.html"/>
    <hyperlink ref="B96" r:id="rId257" display="http://elections2012.wallonie.be/results/fr/com/results/results_graph_CGM51019.html"/>
    <hyperlink ref="B95" r:id="rId258" display="http://elections2012.wallonie.be/results/fr/com/results/results_graph_CGM52021.html"/>
    <hyperlink ref="B92" r:id="rId259" display="http://elections2012.wallonie.be/results/fr/com/results/results_graph_CGM64025.html"/>
    <hyperlink ref="B91" r:id="rId260" display="http://elections2012.wallonie.be/results/fr/com/results/results_graph_CGM61019.html"/>
    <hyperlink ref="B36" r:id="rId261" display="http://elections2012.wallonie.be/results/fr/com/results/results_graph_CGM53014.html"/>
    <hyperlink ref="B132" r:id="rId262" display="http://elections2012.wallonie.be/results/fr/com/results/results_graph_CGM25043.html"/>
  </hyperlinks>
  <pageMargins left="0.7" right="0.7" top="0.75" bottom="0.75" header="0.3" footer="0.3"/>
  <pageSetup paperSize="9" orientation="portrait" r:id="rId2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H4"/>
  <sheetViews>
    <sheetView workbookViewId="0">
      <selection activeCell="I7" sqref="I7"/>
    </sheetView>
  </sheetViews>
  <sheetFormatPr defaultColWidth="11.42578125" defaultRowHeight="15" x14ac:dyDescent="0.25"/>
  <cols>
    <col min="2" max="2" width="17.140625" customWidth="1"/>
    <col min="3" max="8" width="16.42578125" customWidth="1"/>
  </cols>
  <sheetData>
    <row r="1" spans="2:8" ht="15.75" thickBot="1" x14ac:dyDescent="0.3"/>
    <row r="2" spans="2:8" s="26" customFormat="1" ht="32.25" thickBot="1" x14ac:dyDescent="0.3">
      <c r="B2" s="23"/>
      <c r="C2" s="24" t="s">
        <v>263</v>
      </c>
      <c r="D2" s="25" t="s">
        <v>264</v>
      </c>
      <c r="E2" s="25" t="s">
        <v>266</v>
      </c>
      <c r="F2" s="36" t="s">
        <v>273</v>
      </c>
      <c r="G2" s="36" t="s">
        <v>274</v>
      </c>
      <c r="H2" s="37" t="s">
        <v>275</v>
      </c>
    </row>
    <row r="3" spans="2:8" s="30" customFormat="1" ht="18.75" x14ac:dyDescent="0.25">
      <c r="B3" s="27" t="s">
        <v>268</v>
      </c>
      <c r="C3" s="28">
        <f>Feuil1!C266</f>
        <v>2565362</v>
      </c>
      <c r="D3" s="28">
        <f>Feuil1!D266</f>
        <v>2242905</v>
      </c>
      <c r="E3" s="28">
        <f>Feuil1!G266</f>
        <v>2100122</v>
      </c>
      <c r="F3" s="28">
        <f>Feuil1!H266</f>
        <v>465240</v>
      </c>
      <c r="G3" s="28">
        <f>Feuil1!F266</f>
        <v>151192</v>
      </c>
      <c r="H3" s="29">
        <f>Feuil1!E266</f>
        <v>322457</v>
      </c>
    </row>
    <row r="4" spans="2:8" s="35" customFormat="1" ht="19.5" thickBot="1" x14ac:dyDescent="0.3">
      <c r="B4" s="31" t="s">
        <v>272</v>
      </c>
      <c r="C4" s="32">
        <v>1</v>
      </c>
      <c r="D4" s="33">
        <f>1/C3*D3</f>
        <v>0.87430350960215353</v>
      </c>
      <c r="E4" s="33">
        <f>1/C3*E3</f>
        <v>0.81864547771425622</v>
      </c>
      <c r="F4" s="33">
        <f>1/C3*F3</f>
        <v>0.18135452228574367</v>
      </c>
      <c r="G4" s="33">
        <f>1/C3*G3</f>
        <v>5.8935931848994406E-2</v>
      </c>
      <c r="H4" s="34">
        <f>1/C3*H3</f>
        <v>0.12569649039784639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O21"/>
  <sheetViews>
    <sheetView workbookViewId="0">
      <selection activeCell="B24" sqref="B24"/>
    </sheetView>
  </sheetViews>
  <sheetFormatPr defaultColWidth="11.42578125" defaultRowHeight="15" x14ac:dyDescent="0.25"/>
  <cols>
    <col min="2" max="2" width="17.85546875" customWidth="1"/>
    <col min="3" max="3" width="9.28515625" customWidth="1"/>
    <col min="9" max="9" width="17.85546875" customWidth="1"/>
    <col min="10" max="10" width="9.28515625" customWidth="1"/>
  </cols>
  <sheetData>
    <row r="1" spans="1:15" ht="15" customHeight="1" x14ac:dyDescent="0.25">
      <c r="A1" s="91"/>
      <c r="B1" s="91"/>
      <c r="C1" s="91"/>
      <c r="D1" s="91"/>
      <c r="E1" s="91"/>
      <c r="F1" s="91"/>
      <c r="G1" s="91"/>
      <c r="H1" s="91"/>
      <c r="I1" s="50"/>
      <c r="J1" s="50"/>
      <c r="K1" s="50"/>
      <c r="L1" s="50"/>
      <c r="M1" s="50"/>
      <c r="N1" s="50"/>
      <c r="O1" s="91"/>
    </row>
    <row r="2" spans="1:15" s="51" customFormat="1" ht="22.5" customHeight="1" x14ac:dyDescent="0.25">
      <c r="A2" s="91"/>
      <c r="B2" s="92" t="s">
        <v>283</v>
      </c>
      <c r="C2" s="92"/>
      <c r="D2" s="92"/>
      <c r="E2" s="92"/>
      <c r="F2" s="92"/>
      <c r="G2" s="92"/>
      <c r="H2" s="91"/>
      <c r="I2" s="93" t="s">
        <v>284</v>
      </c>
      <c r="J2" s="93"/>
      <c r="K2" s="93"/>
      <c r="L2" s="93"/>
      <c r="M2" s="93"/>
      <c r="N2" s="93"/>
      <c r="O2" s="91"/>
    </row>
    <row r="3" spans="1:15" x14ac:dyDescent="0.25">
      <c r="A3" s="91"/>
      <c r="B3" s="103" t="s">
        <v>281</v>
      </c>
      <c r="C3" s="103"/>
      <c r="D3" s="40" t="s">
        <v>276</v>
      </c>
      <c r="E3" s="40" t="s">
        <v>277</v>
      </c>
      <c r="F3" s="40" t="s">
        <v>278</v>
      </c>
      <c r="G3" s="40" t="s">
        <v>279</v>
      </c>
      <c r="H3" s="91"/>
      <c r="I3" s="94" t="s">
        <v>281</v>
      </c>
      <c r="J3" s="95"/>
      <c r="K3" s="40" t="s">
        <v>276</v>
      </c>
      <c r="L3" s="40" t="s">
        <v>277</v>
      </c>
      <c r="M3" s="40" t="s">
        <v>278</v>
      </c>
      <c r="N3" s="40" t="s">
        <v>279</v>
      </c>
      <c r="O3" s="91"/>
    </row>
    <row r="4" spans="1:15" ht="15" customHeight="1" x14ac:dyDescent="0.25">
      <c r="A4" s="91"/>
      <c r="B4" s="99" t="s">
        <v>280</v>
      </c>
      <c r="C4" s="100"/>
      <c r="D4" s="41">
        <v>1161</v>
      </c>
      <c r="E4" s="41">
        <v>1954</v>
      </c>
      <c r="F4" s="41">
        <v>2225</v>
      </c>
      <c r="G4" s="41">
        <v>4674</v>
      </c>
      <c r="H4" s="91"/>
      <c r="I4" s="99" t="s">
        <v>280</v>
      </c>
      <c r="J4" s="100"/>
      <c r="K4" s="41">
        <v>1161</v>
      </c>
      <c r="L4" s="41">
        <v>1954</v>
      </c>
      <c r="M4" s="41">
        <v>2225</v>
      </c>
      <c r="N4" s="41">
        <v>4674</v>
      </c>
      <c r="O4" s="91"/>
    </row>
    <row r="5" spans="1:15" ht="15" customHeight="1" x14ac:dyDescent="0.25">
      <c r="A5" s="91"/>
      <c r="B5" s="96" t="s">
        <v>285</v>
      </c>
      <c r="C5" s="43">
        <v>1</v>
      </c>
      <c r="D5" s="46">
        <f t="shared" ref="D5:G19" si="0">D$4/$C5</f>
        <v>1161</v>
      </c>
      <c r="E5" s="46">
        <f t="shared" si="0"/>
        <v>1954</v>
      </c>
      <c r="F5" s="46">
        <f t="shared" si="0"/>
        <v>2225</v>
      </c>
      <c r="G5" s="46">
        <f t="shared" si="0"/>
        <v>4674</v>
      </c>
      <c r="H5" s="91"/>
      <c r="I5" s="96" t="s">
        <v>286</v>
      </c>
      <c r="J5" s="43">
        <v>2</v>
      </c>
      <c r="K5" s="46">
        <f t="shared" ref="K5:N19" si="1">K$4/$J5</f>
        <v>580.5</v>
      </c>
      <c r="L5" s="46">
        <f t="shared" si="1"/>
        <v>977</v>
      </c>
      <c r="M5" s="46">
        <f t="shared" si="1"/>
        <v>1112.5</v>
      </c>
      <c r="N5" s="46">
        <f t="shared" si="1"/>
        <v>2337</v>
      </c>
      <c r="O5" s="91"/>
    </row>
    <row r="6" spans="1:15" ht="15" customHeight="1" x14ac:dyDescent="0.25">
      <c r="A6" s="91"/>
      <c r="B6" s="97"/>
      <c r="C6" s="44">
        <v>2</v>
      </c>
      <c r="D6" s="47">
        <f t="shared" si="0"/>
        <v>580.5</v>
      </c>
      <c r="E6" s="47">
        <f t="shared" si="0"/>
        <v>977</v>
      </c>
      <c r="F6" s="47">
        <f t="shared" si="0"/>
        <v>1112.5</v>
      </c>
      <c r="G6" s="47">
        <f t="shared" si="0"/>
        <v>2337</v>
      </c>
      <c r="H6" s="91"/>
      <c r="I6" s="97"/>
      <c r="J6" s="44">
        <v>3</v>
      </c>
      <c r="K6" s="47">
        <f t="shared" si="1"/>
        <v>387</v>
      </c>
      <c r="L6" s="47">
        <f t="shared" si="1"/>
        <v>651.33333333333337</v>
      </c>
      <c r="M6" s="47">
        <f t="shared" si="1"/>
        <v>741.66666666666663</v>
      </c>
      <c r="N6" s="47">
        <f t="shared" si="1"/>
        <v>1558</v>
      </c>
      <c r="O6" s="91"/>
    </row>
    <row r="7" spans="1:15" x14ac:dyDescent="0.25">
      <c r="A7" s="91"/>
      <c r="B7" s="97"/>
      <c r="C7" s="44">
        <v>3</v>
      </c>
      <c r="D7" s="47">
        <f t="shared" si="0"/>
        <v>387</v>
      </c>
      <c r="E7" s="47">
        <f t="shared" si="0"/>
        <v>651.33333333333337</v>
      </c>
      <c r="F7" s="47">
        <f t="shared" si="0"/>
        <v>741.66666666666663</v>
      </c>
      <c r="G7" s="47">
        <f t="shared" si="0"/>
        <v>1558</v>
      </c>
      <c r="H7" s="91"/>
      <c r="I7" s="97"/>
      <c r="J7" s="44">
        <v>4</v>
      </c>
      <c r="K7" s="52">
        <f t="shared" si="1"/>
        <v>290.25</v>
      </c>
      <c r="L7" s="47">
        <f t="shared" si="1"/>
        <v>488.5</v>
      </c>
      <c r="M7" s="47">
        <f t="shared" si="1"/>
        <v>556.25</v>
      </c>
      <c r="N7" s="47">
        <f t="shared" si="1"/>
        <v>1168.5</v>
      </c>
      <c r="O7" s="91"/>
    </row>
    <row r="8" spans="1:15" ht="15" customHeight="1" x14ac:dyDescent="0.25">
      <c r="A8" s="91"/>
      <c r="B8" s="97"/>
      <c r="C8" s="44">
        <v>4</v>
      </c>
      <c r="D8" s="48">
        <f t="shared" si="0"/>
        <v>290.25</v>
      </c>
      <c r="E8" s="47">
        <f t="shared" si="0"/>
        <v>488.5</v>
      </c>
      <c r="F8" s="47">
        <f t="shared" si="0"/>
        <v>556.25</v>
      </c>
      <c r="G8" s="47">
        <f t="shared" si="0"/>
        <v>1168.5</v>
      </c>
      <c r="H8" s="91"/>
      <c r="I8" s="97"/>
      <c r="J8" s="44">
        <v>5</v>
      </c>
      <c r="K8" s="48">
        <f t="shared" si="1"/>
        <v>232.2</v>
      </c>
      <c r="L8" s="47">
        <f t="shared" si="1"/>
        <v>390.8</v>
      </c>
      <c r="M8" s="47">
        <f t="shared" si="1"/>
        <v>445</v>
      </c>
      <c r="N8" s="47">
        <f t="shared" si="1"/>
        <v>934.8</v>
      </c>
      <c r="O8" s="91"/>
    </row>
    <row r="9" spans="1:15" x14ac:dyDescent="0.25">
      <c r="A9" s="91"/>
      <c r="B9" s="97"/>
      <c r="C9" s="44">
        <v>5</v>
      </c>
      <c r="D9" s="48">
        <f t="shared" si="0"/>
        <v>232.2</v>
      </c>
      <c r="E9" s="47">
        <f t="shared" si="0"/>
        <v>390.8</v>
      </c>
      <c r="F9" s="47">
        <f t="shared" si="0"/>
        <v>445</v>
      </c>
      <c r="G9" s="47">
        <f t="shared" si="0"/>
        <v>934.8</v>
      </c>
      <c r="H9" s="91"/>
      <c r="I9" s="97"/>
      <c r="J9" s="44">
        <v>6</v>
      </c>
      <c r="K9" s="48">
        <f t="shared" si="1"/>
        <v>193.5</v>
      </c>
      <c r="L9" s="47">
        <f t="shared" si="1"/>
        <v>325.66666666666669</v>
      </c>
      <c r="M9" s="47">
        <f t="shared" si="1"/>
        <v>370.83333333333331</v>
      </c>
      <c r="N9" s="47">
        <f t="shared" si="1"/>
        <v>779</v>
      </c>
      <c r="O9" s="91"/>
    </row>
    <row r="10" spans="1:15" x14ac:dyDescent="0.25">
      <c r="A10" s="91"/>
      <c r="B10" s="97"/>
      <c r="C10" s="44">
        <v>6</v>
      </c>
      <c r="D10" s="48">
        <f t="shared" si="0"/>
        <v>193.5</v>
      </c>
      <c r="E10" s="48">
        <f t="shared" si="0"/>
        <v>325.66666666666669</v>
      </c>
      <c r="F10" s="48">
        <f t="shared" si="0"/>
        <v>370.83333333333331</v>
      </c>
      <c r="G10" s="47">
        <f t="shared" si="0"/>
        <v>779</v>
      </c>
      <c r="H10" s="91"/>
      <c r="I10" s="97"/>
      <c r="J10" s="44">
        <v>7</v>
      </c>
      <c r="K10" s="48">
        <f t="shared" si="1"/>
        <v>165.85714285714286</v>
      </c>
      <c r="L10" s="48">
        <f t="shared" si="1"/>
        <v>279.14285714285717</v>
      </c>
      <c r="M10" s="48">
        <f t="shared" si="1"/>
        <v>317.85714285714283</v>
      </c>
      <c r="N10" s="47">
        <f t="shared" si="1"/>
        <v>667.71428571428567</v>
      </c>
      <c r="O10" s="91"/>
    </row>
    <row r="11" spans="1:15" x14ac:dyDescent="0.25">
      <c r="A11" s="91"/>
      <c r="B11" s="97"/>
      <c r="C11" s="44">
        <v>7</v>
      </c>
      <c r="D11" s="48">
        <f t="shared" si="0"/>
        <v>165.85714285714286</v>
      </c>
      <c r="E11" s="48">
        <f t="shared" si="0"/>
        <v>279.14285714285717</v>
      </c>
      <c r="F11" s="48">
        <f t="shared" si="0"/>
        <v>317.85714285714283</v>
      </c>
      <c r="G11" s="47">
        <f t="shared" si="0"/>
        <v>667.71428571428567</v>
      </c>
      <c r="H11" s="91"/>
      <c r="I11" s="97"/>
      <c r="J11" s="44">
        <v>8</v>
      </c>
      <c r="K11" s="48">
        <f t="shared" si="1"/>
        <v>145.125</v>
      </c>
      <c r="L11" s="48">
        <f t="shared" si="1"/>
        <v>244.25</v>
      </c>
      <c r="M11" s="48">
        <f t="shared" si="1"/>
        <v>278.125</v>
      </c>
      <c r="N11" s="47">
        <f t="shared" si="1"/>
        <v>584.25</v>
      </c>
      <c r="O11" s="91"/>
    </row>
    <row r="12" spans="1:15" x14ac:dyDescent="0.25">
      <c r="A12" s="91"/>
      <c r="B12" s="97"/>
      <c r="C12" s="44">
        <v>8</v>
      </c>
      <c r="D12" s="48">
        <f t="shared" si="0"/>
        <v>145.125</v>
      </c>
      <c r="E12" s="48">
        <f t="shared" si="0"/>
        <v>244.25</v>
      </c>
      <c r="F12" s="48">
        <f t="shared" si="0"/>
        <v>278.125</v>
      </c>
      <c r="G12" s="47">
        <f t="shared" si="0"/>
        <v>584.25</v>
      </c>
      <c r="H12" s="91"/>
      <c r="I12" s="97"/>
      <c r="J12" s="44">
        <v>9</v>
      </c>
      <c r="K12" s="48">
        <f t="shared" si="1"/>
        <v>129</v>
      </c>
      <c r="L12" s="48">
        <f t="shared" si="1"/>
        <v>217.11111111111111</v>
      </c>
      <c r="M12" s="48">
        <f t="shared" si="1"/>
        <v>247.22222222222223</v>
      </c>
      <c r="N12" s="47">
        <f t="shared" si="1"/>
        <v>519.33333333333337</v>
      </c>
      <c r="O12" s="91"/>
    </row>
    <row r="13" spans="1:15" x14ac:dyDescent="0.25">
      <c r="A13" s="91"/>
      <c r="B13" s="97"/>
      <c r="C13" s="44">
        <v>9</v>
      </c>
      <c r="D13" s="48">
        <f t="shared" si="0"/>
        <v>129</v>
      </c>
      <c r="E13" s="48">
        <f t="shared" si="0"/>
        <v>217.11111111111111</v>
      </c>
      <c r="F13" s="48">
        <f t="shared" si="0"/>
        <v>247.22222222222223</v>
      </c>
      <c r="G13" s="47">
        <f t="shared" si="0"/>
        <v>519.33333333333337</v>
      </c>
      <c r="H13" s="91"/>
      <c r="I13" s="97"/>
      <c r="J13" s="44">
        <v>10</v>
      </c>
      <c r="K13" s="48">
        <f t="shared" si="1"/>
        <v>116.1</v>
      </c>
      <c r="L13" s="48">
        <f t="shared" si="1"/>
        <v>195.4</v>
      </c>
      <c r="M13" s="48">
        <f t="shared" si="1"/>
        <v>222.5</v>
      </c>
      <c r="N13" s="47">
        <f t="shared" si="1"/>
        <v>467.4</v>
      </c>
      <c r="O13" s="91"/>
    </row>
    <row r="14" spans="1:15" x14ac:dyDescent="0.25">
      <c r="A14" s="91"/>
      <c r="B14" s="97"/>
      <c r="C14" s="44">
        <v>10</v>
      </c>
      <c r="D14" s="48">
        <f t="shared" si="0"/>
        <v>116.1</v>
      </c>
      <c r="E14" s="48">
        <f t="shared" si="0"/>
        <v>195.4</v>
      </c>
      <c r="F14" s="48">
        <f t="shared" si="0"/>
        <v>222.5</v>
      </c>
      <c r="G14" s="47">
        <f t="shared" si="0"/>
        <v>467.4</v>
      </c>
      <c r="H14" s="91"/>
      <c r="I14" s="97"/>
      <c r="J14" s="44">
        <v>11</v>
      </c>
      <c r="K14" s="48">
        <f t="shared" si="1"/>
        <v>105.54545454545455</v>
      </c>
      <c r="L14" s="48">
        <f t="shared" si="1"/>
        <v>177.63636363636363</v>
      </c>
      <c r="M14" s="48">
        <f t="shared" si="1"/>
        <v>202.27272727272728</v>
      </c>
      <c r="N14" s="47">
        <f t="shared" si="1"/>
        <v>424.90909090909093</v>
      </c>
      <c r="O14" s="91"/>
    </row>
    <row r="15" spans="1:15" x14ac:dyDescent="0.25">
      <c r="A15" s="91"/>
      <c r="B15" s="97"/>
      <c r="C15" s="44">
        <v>11</v>
      </c>
      <c r="D15" s="48">
        <f t="shared" si="0"/>
        <v>105.54545454545455</v>
      </c>
      <c r="E15" s="48">
        <f t="shared" si="0"/>
        <v>177.63636363636363</v>
      </c>
      <c r="F15" s="48">
        <f t="shared" si="0"/>
        <v>202.27272727272728</v>
      </c>
      <c r="G15" s="47">
        <f t="shared" si="0"/>
        <v>424.90909090909093</v>
      </c>
      <c r="H15" s="91"/>
      <c r="I15" s="97"/>
      <c r="J15" s="44">
        <v>12</v>
      </c>
      <c r="K15" s="48">
        <f t="shared" si="1"/>
        <v>96.75</v>
      </c>
      <c r="L15" s="48">
        <f t="shared" si="1"/>
        <v>162.83333333333334</v>
      </c>
      <c r="M15" s="48">
        <f t="shared" si="1"/>
        <v>185.41666666666666</v>
      </c>
      <c r="N15" s="47">
        <f t="shared" si="1"/>
        <v>389.5</v>
      </c>
      <c r="O15" s="91"/>
    </row>
    <row r="16" spans="1:15" x14ac:dyDescent="0.25">
      <c r="A16" s="91"/>
      <c r="B16" s="97"/>
      <c r="C16" s="44">
        <v>12</v>
      </c>
      <c r="D16" s="48">
        <f t="shared" si="0"/>
        <v>96.75</v>
      </c>
      <c r="E16" s="48">
        <f t="shared" si="0"/>
        <v>162.83333333333334</v>
      </c>
      <c r="F16" s="48">
        <f t="shared" si="0"/>
        <v>185.41666666666666</v>
      </c>
      <c r="G16" s="47">
        <f t="shared" si="0"/>
        <v>389.5</v>
      </c>
      <c r="H16" s="91"/>
      <c r="I16" s="97"/>
      <c r="J16" s="44">
        <v>13</v>
      </c>
      <c r="K16" s="48">
        <f t="shared" si="1"/>
        <v>89.307692307692307</v>
      </c>
      <c r="L16" s="48">
        <f t="shared" si="1"/>
        <v>150.30769230769232</v>
      </c>
      <c r="M16" s="48">
        <f t="shared" si="1"/>
        <v>171.15384615384616</v>
      </c>
      <c r="N16" s="47">
        <f t="shared" si="1"/>
        <v>359.53846153846155</v>
      </c>
      <c r="O16" s="91"/>
    </row>
    <row r="17" spans="1:15" x14ac:dyDescent="0.25">
      <c r="A17" s="91"/>
      <c r="B17" s="97"/>
      <c r="C17" s="44">
        <v>13</v>
      </c>
      <c r="D17" s="48">
        <f t="shared" si="0"/>
        <v>89.307692307692307</v>
      </c>
      <c r="E17" s="48">
        <f t="shared" si="0"/>
        <v>150.30769230769232</v>
      </c>
      <c r="F17" s="48">
        <f t="shared" si="0"/>
        <v>171.15384615384616</v>
      </c>
      <c r="G17" s="48">
        <f t="shared" si="0"/>
        <v>359.53846153846155</v>
      </c>
      <c r="H17" s="91"/>
      <c r="I17" s="97"/>
      <c r="J17" s="44">
        <v>14</v>
      </c>
      <c r="K17" s="48">
        <f t="shared" si="1"/>
        <v>82.928571428571431</v>
      </c>
      <c r="L17" s="48">
        <f t="shared" si="1"/>
        <v>139.57142857142858</v>
      </c>
      <c r="M17" s="48">
        <f t="shared" si="1"/>
        <v>158.92857142857142</v>
      </c>
      <c r="N17" s="47">
        <f t="shared" si="1"/>
        <v>333.85714285714283</v>
      </c>
      <c r="O17" s="91"/>
    </row>
    <row r="18" spans="1:15" x14ac:dyDescent="0.25">
      <c r="A18" s="91"/>
      <c r="B18" s="97"/>
      <c r="C18" s="44">
        <v>14</v>
      </c>
      <c r="D18" s="48">
        <f t="shared" si="0"/>
        <v>82.928571428571431</v>
      </c>
      <c r="E18" s="48">
        <f t="shared" si="0"/>
        <v>139.57142857142858</v>
      </c>
      <c r="F18" s="48">
        <f t="shared" si="0"/>
        <v>158.92857142857142</v>
      </c>
      <c r="G18" s="48">
        <f t="shared" si="0"/>
        <v>333.85714285714283</v>
      </c>
      <c r="H18" s="91"/>
      <c r="I18" s="97"/>
      <c r="J18" s="44">
        <v>15</v>
      </c>
      <c r="K18" s="48">
        <f t="shared" si="1"/>
        <v>77.400000000000006</v>
      </c>
      <c r="L18" s="48">
        <f t="shared" si="1"/>
        <v>130.26666666666668</v>
      </c>
      <c r="M18" s="48">
        <f t="shared" si="1"/>
        <v>148.33333333333334</v>
      </c>
      <c r="N18" s="48">
        <f t="shared" si="1"/>
        <v>311.60000000000002</v>
      </c>
      <c r="O18" s="91"/>
    </row>
    <row r="19" spans="1:15" x14ac:dyDescent="0.25">
      <c r="A19" s="91"/>
      <c r="B19" s="98"/>
      <c r="C19" s="45">
        <v>15</v>
      </c>
      <c r="D19" s="49">
        <f t="shared" si="0"/>
        <v>77.400000000000006</v>
      </c>
      <c r="E19" s="49">
        <f t="shared" si="0"/>
        <v>130.26666666666668</v>
      </c>
      <c r="F19" s="49">
        <f t="shared" si="0"/>
        <v>148.33333333333334</v>
      </c>
      <c r="G19" s="49">
        <f t="shared" si="0"/>
        <v>311.60000000000002</v>
      </c>
      <c r="H19" s="91"/>
      <c r="I19" s="98"/>
      <c r="J19" s="45">
        <v>16</v>
      </c>
      <c r="K19" s="49">
        <f t="shared" si="1"/>
        <v>72.5625</v>
      </c>
      <c r="L19" s="49">
        <f t="shared" si="1"/>
        <v>122.125</v>
      </c>
      <c r="M19" s="49">
        <f t="shared" si="1"/>
        <v>139.0625</v>
      </c>
      <c r="N19" s="49">
        <f t="shared" si="1"/>
        <v>292.125</v>
      </c>
      <c r="O19" s="91"/>
    </row>
    <row r="20" spans="1:15" ht="15" customHeight="1" x14ac:dyDescent="0.25">
      <c r="A20" s="91"/>
      <c r="B20" s="101" t="s">
        <v>282</v>
      </c>
      <c r="C20" s="102"/>
      <c r="D20" s="39">
        <v>3</v>
      </c>
      <c r="E20" s="39">
        <v>5</v>
      </c>
      <c r="F20" s="39">
        <v>5</v>
      </c>
      <c r="G20" s="39">
        <v>12</v>
      </c>
      <c r="H20" s="91"/>
      <c r="I20" s="101" t="s">
        <v>282</v>
      </c>
      <c r="J20" s="102"/>
      <c r="K20" s="39">
        <v>2</v>
      </c>
      <c r="L20" s="39">
        <v>5</v>
      </c>
      <c r="M20" s="39">
        <v>5</v>
      </c>
      <c r="N20" s="39">
        <v>13</v>
      </c>
      <c r="O20" s="91"/>
    </row>
    <row r="21" spans="1:15" x14ac:dyDescent="0.25">
      <c r="A21" s="91"/>
      <c r="B21" s="104"/>
      <c r="C21" s="104"/>
      <c r="D21" s="104"/>
      <c r="E21" s="104"/>
      <c r="F21" s="104"/>
      <c r="G21" s="104"/>
      <c r="H21" s="91"/>
      <c r="I21" s="104"/>
      <c r="J21" s="104"/>
      <c r="K21" s="104"/>
      <c r="L21" s="104"/>
      <c r="M21" s="104"/>
      <c r="N21" s="104"/>
      <c r="O21" s="91"/>
    </row>
  </sheetData>
  <mergeCells count="16">
    <mergeCell ref="A1:A21"/>
    <mergeCell ref="I4:J4"/>
    <mergeCell ref="I5:I19"/>
    <mergeCell ref="I20:J20"/>
    <mergeCell ref="B21:G21"/>
    <mergeCell ref="I21:N21"/>
    <mergeCell ref="H1:H21"/>
    <mergeCell ref="O1:O21"/>
    <mergeCell ref="B2:G2"/>
    <mergeCell ref="I2:N2"/>
    <mergeCell ref="I3:J3"/>
    <mergeCell ref="B5:B19"/>
    <mergeCell ref="B4:C4"/>
    <mergeCell ref="B20:C20"/>
    <mergeCell ref="B3:C3"/>
    <mergeCell ref="B1:G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sqref="A1:XFD1048576"/>
    </sheetView>
  </sheetViews>
  <sheetFormatPr defaultColWidth="11.42578125" defaultRowHeight="15" x14ac:dyDescent="0.25"/>
  <cols>
    <col min="2" max="2" width="17.85546875" customWidth="1"/>
    <col min="3" max="3" width="3" bestFit="1" customWidth="1"/>
    <col min="4" max="4" width="13.5703125" style="50" customWidth="1"/>
    <col min="10" max="10" width="17.85546875" customWidth="1"/>
    <col min="11" max="11" width="3" bestFit="1" customWidth="1"/>
    <col min="12" max="12" width="13.5703125" style="50" customWidth="1"/>
  </cols>
  <sheetData>
    <row r="1" spans="1:17" ht="1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38"/>
      <c r="K1" s="38"/>
      <c r="M1" s="38"/>
      <c r="N1" s="38"/>
      <c r="O1" s="38"/>
      <c r="P1" s="38"/>
      <c r="Q1" s="91"/>
    </row>
    <row r="2" spans="1:17" s="51" customFormat="1" ht="22.5" customHeight="1" x14ac:dyDescent="0.25">
      <c r="A2" s="91"/>
      <c r="B2" s="92" t="s">
        <v>283</v>
      </c>
      <c r="C2" s="92"/>
      <c r="D2" s="92"/>
      <c r="E2" s="92"/>
      <c r="F2" s="92"/>
      <c r="G2" s="92"/>
      <c r="H2" s="92"/>
      <c r="I2" s="91"/>
      <c r="J2" s="93" t="s">
        <v>284</v>
      </c>
      <c r="K2" s="93"/>
      <c r="L2" s="93"/>
      <c r="M2" s="93"/>
      <c r="N2" s="93"/>
      <c r="O2" s="93"/>
      <c r="P2" s="93"/>
      <c r="Q2" s="91"/>
    </row>
    <row r="3" spans="1:17" x14ac:dyDescent="0.25">
      <c r="A3" s="91"/>
      <c r="B3" s="103" t="s">
        <v>281</v>
      </c>
      <c r="C3" s="103"/>
      <c r="D3" s="40" t="s">
        <v>287</v>
      </c>
      <c r="E3" s="40" t="s">
        <v>276</v>
      </c>
      <c r="F3" s="40" t="s">
        <v>277</v>
      </c>
      <c r="G3" s="40" t="s">
        <v>278</v>
      </c>
      <c r="H3" s="40" t="s">
        <v>279</v>
      </c>
      <c r="I3" s="91"/>
      <c r="J3" s="94" t="s">
        <v>281</v>
      </c>
      <c r="K3" s="95"/>
      <c r="L3" s="55" t="s">
        <v>287</v>
      </c>
      <c r="M3" s="40" t="s">
        <v>276</v>
      </c>
      <c r="N3" s="40" t="s">
        <v>277</v>
      </c>
      <c r="O3" s="40" t="s">
        <v>278</v>
      </c>
      <c r="P3" s="40" t="s">
        <v>279</v>
      </c>
      <c r="Q3" s="91"/>
    </row>
    <row r="4" spans="1:17" ht="15" customHeight="1" x14ac:dyDescent="0.25">
      <c r="A4" s="91"/>
      <c r="B4" s="99" t="s">
        <v>280</v>
      </c>
      <c r="C4" s="100"/>
      <c r="D4" s="42">
        <v>668</v>
      </c>
      <c r="E4" s="41">
        <v>1161</v>
      </c>
      <c r="F4" s="41">
        <v>1954</v>
      </c>
      <c r="G4" s="41">
        <v>2225</v>
      </c>
      <c r="H4" s="41">
        <v>4674</v>
      </c>
      <c r="I4" s="91"/>
      <c r="J4" s="99" t="s">
        <v>280</v>
      </c>
      <c r="K4" s="100"/>
      <c r="L4" s="42">
        <v>668</v>
      </c>
      <c r="M4" s="41">
        <v>1161</v>
      </c>
      <c r="N4" s="41">
        <v>1954</v>
      </c>
      <c r="O4" s="41">
        <v>2225</v>
      </c>
      <c r="P4" s="41">
        <v>4674</v>
      </c>
      <c r="Q4" s="91"/>
    </row>
    <row r="5" spans="1:17" ht="15" customHeight="1" x14ac:dyDescent="0.25">
      <c r="A5" s="91"/>
      <c r="B5" s="96" t="s">
        <v>285</v>
      </c>
      <c r="C5" s="43">
        <v>1</v>
      </c>
      <c r="D5" s="56">
        <f t="shared" ref="D5:H19" si="0">D$4/$C5</f>
        <v>668</v>
      </c>
      <c r="E5" s="56">
        <f t="shared" si="0"/>
        <v>1161</v>
      </c>
      <c r="F5" s="56">
        <f t="shared" si="0"/>
        <v>1954</v>
      </c>
      <c r="G5" s="56">
        <f t="shared" si="0"/>
        <v>2225</v>
      </c>
      <c r="H5" s="56">
        <f t="shared" si="0"/>
        <v>4674</v>
      </c>
      <c r="I5" s="91"/>
      <c r="J5" s="96" t="s">
        <v>286</v>
      </c>
      <c r="K5" s="43">
        <v>2</v>
      </c>
      <c r="L5" s="56">
        <f t="shared" ref="L5:P19" si="1">L$4/$K5</f>
        <v>334</v>
      </c>
      <c r="M5" s="56">
        <f t="shared" si="1"/>
        <v>580.5</v>
      </c>
      <c r="N5" s="56">
        <f t="shared" si="1"/>
        <v>977</v>
      </c>
      <c r="O5" s="56">
        <f t="shared" si="1"/>
        <v>1112.5</v>
      </c>
      <c r="P5" s="56">
        <f t="shared" si="1"/>
        <v>2337</v>
      </c>
      <c r="Q5" s="91"/>
    </row>
    <row r="6" spans="1:17" ht="15" customHeight="1" x14ac:dyDescent="0.25">
      <c r="A6" s="91"/>
      <c r="B6" s="97"/>
      <c r="C6" s="44">
        <v>2</v>
      </c>
      <c r="D6" s="52">
        <f t="shared" si="0"/>
        <v>334</v>
      </c>
      <c r="E6" s="52">
        <f t="shared" si="0"/>
        <v>580.5</v>
      </c>
      <c r="F6" s="52">
        <f t="shared" si="0"/>
        <v>977</v>
      </c>
      <c r="G6" s="52">
        <f t="shared" si="0"/>
        <v>1112.5</v>
      </c>
      <c r="H6" s="52">
        <f t="shared" si="0"/>
        <v>2337</v>
      </c>
      <c r="I6" s="91"/>
      <c r="J6" s="97"/>
      <c r="K6" s="44">
        <v>3</v>
      </c>
      <c r="L6" s="52">
        <f t="shared" si="1"/>
        <v>222.66666666666666</v>
      </c>
      <c r="M6" s="52">
        <f t="shared" si="1"/>
        <v>387</v>
      </c>
      <c r="N6" s="52">
        <f t="shared" si="1"/>
        <v>651.33333333333337</v>
      </c>
      <c r="O6" s="52">
        <f t="shared" si="1"/>
        <v>741.66666666666663</v>
      </c>
      <c r="P6" s="52">
        <f t="shared" si="1"/>
        <v>1558</v>
      </c>
      <c r="Q6" s="91"/>
    </row>
    <row r="7" spans="1:17" x14ac:dyDescent="0.25">
      <c r="A7" s="91"/>
      <c r="B7" s="97"/>
      <c r="C7" s="44">
        <v>3</v>
      </c>
      <c r="D7" s="52">
        <f t="shared" si="0"/>
        <v>222.66666666666666</v>
      </c>
      <c r="E7" s="52">
        <f t="shared" si="0"/>
        <v>387</v>
      </c>
      <c r="F7" s="52">
        <f t="shared" si="0"/>
        <v>651.33333333333337</v>
      </c>
      <c r="G7" s="52">
        <f t="shared" si="0"/>
        <v>741.66666666666663</v>
      </c>
      <c r="H7" s="52">
        <f t="shared" si="0"/>
        <v>1558</v>
      </c>
      <c r="I7" s="91"/>
      <c r="J7" s="97"/>
      <c r="K7" s="44">
        <v>4</v>
      </c>
      <c r="L7" s="52">
        <f t="shared" si="1"/>
        <v>167</v>
      </c>
      <c r="M7" s="52">
        <f t="shared" si="1"/>
        <v>290.25</v>
      </c>
      <c r="N7" s="52">
        <f t="shared" si="1"/>
        <v>488.5</v>
      </c>
      <c r="O7" s="52">
        <f t="shared" si="1"/>
        <v>556.25</v>
      </c>
      <c r="P7" s="52">
        <f t="shared" si="1"/>
        <v>1168.5</v>
      </c>
      <c r="Q7" s="91"/>
    </row>
    <row r="8" spans="1:17" ht="15" customHeight="1" x14ac:dyDescent="0.25">
      <c r="A8" s="91"/>
      <c r="B8" s="97"/>
      <c r="C8" s="44">
        <v>4</v>
      </c>
      <c r="D8" s="52">
        <f t="shared" si="0"/>
        <v>167</v>
      </c>
      <c r="E8" s="52">
        <f t="shared" si="0"/>
        <v>290.25</v>
      </c>
      <c r="F8" s="52">
        <f t="shared" si="0"/>
        <v>488.5</v>
      </c>
      <c r="G8" s="52">
        <f t="shared" si="0"/>
        <v>556.25</v>
      </c>
      <c r="H8" s="52">
        <f t="shared" si="0"/>
        <v>1168.5</v>
      </c>
      <c r="I8" s="91"/>
      <c r="J8" s="97"/>
      <c r="K8" s="44">
        <v>5</v>
      </c>
      <c r="L8" s="52">
        <f t="shared" si="1"/>
        <v>133.6</v>
      </c>
      <c r="M8" s="52">
        <f t="shared" si="1"/>
        <v>232.2</v>
      </c>
      <c r="N8" s="52">
        <f t="shared" si="1"/>
        <v>390.8</v>
      </c>
      <c r="O8" s="52">
        <f t="shared" si="1"/>
        <v>445</v>
      </c>
      <c r="P8" s="52">
        <f t="shared" si="1"/>
        <v>934.8</v>
      </c>
      <c r="Q8" s="91"/>
    </row>
    <row r="9" spans="1:17" x14ac:dyDescent="0.25">
      <c r="A9" s="91"/>
      <c r="B9" s="97"/>
      <c r="C9" s="44">
        <v>5</v>
      </c>
      <c r="D9" s="52">
        <f t="shared" si="0"/>
        <v>133.6</v>
      </c>
      <c r="E9" s="52">
        <f t="shared" si="0"/>
        <v>232.2</v>
      </c>
      <c r="F9" s="52">
        <f t="shared" si="0"/>
        <v>390.8</v>
      </c>
      <c r="G9" s="52">
        <f t="shared" si="0"/>
        <v>445</v>
      </c>
      <c r="H9" s="52">
        <f t="shared" si="0"/>
        <v>934.8</v>
      </c>
      <c r="I9" s="91"/>
      <c r="J9" s="97"/>
      <c r="K9" s="44">
        <v>6</v>
      </c>
      <c r="L9" s="52">
        <f t="shared" si="1"/>
        <v>111.33333333333333</v>
      </c>
      <c r="M9" s="52">
        <f t="shared" si="1"/>
        <v>193.5</v>
      </c>
      <c r="N9" s="52">
        <f t="shared" si="1"/>
        <v>325.66666666666669</v>
      </c>
      <c r="O9" s="52">
        <f t="shared" si="1"/>
        <v>370.83333333333331</v>
      </c>
      <c r="P9" s="52">
        <f t="shared" si="1"/>
        <v>779</v>
      </c>
      <c r="Q9" s="91"/>
    </row>
    <row r="10" spans="1:17" x14ac:dyDescent="0.25">
      <c r="A10" s="91"/>
      <c r="B10" s="97"/>
      <c r="C10" s="44">
        <v>6</v>
      </c>
      <c r="D10" s="52">
        <f>D$4/$C10</f>
        <v>111.33333333333333</v>
      </c>
      <c r="E10" s="52">
        <f>E$4/$C10</f>
        <v>193.5</v>
      </c>
      <c r="F10" s="52">
        <f t="shared" si="0"/>
        <v>325.66666666666669</v>
      </c>
      <c r="G10" s="52">
        <f t="shared" si="0"/>
        <v>370.83333333333331</v>
      </c>
      <c r="H10" s="52">
        <f t="shared" si="0"/>
        <v>779</v>
      </c>
      <c r="I10" s="91"/>
      <c r="J10" s="97"/>
      <c r="K10" s="44">
        <v>7</v>
      </c>
      <c r="L10" s="52">
        <f t="shared" si="1"/>
        <v>95.428571428571431</v>
      </c>
      <c r="M10" s="52">
        <f t="shared" si="1"/>
        <v>165.85714285714286</v>
      </c>
      <c r="N10" s="52">
        <f t="shared" si="1"/>
        <v>279.14285714285717</v>
      </c>
      <c r="O10" s="52">
        <f t="shared" si="1"/>
        <v>317.85714285714283</v>
      </c>
      <c r="P10" s="52">
        <f t="shared" si="1"/>
        <v>667.71428571428567</v>
      </c>
      <c r="Q10" s="91"/>
    </row>
    <row r="11" spans="1:17" x14ac:dyDescent="0.25">
      <c r="A11" s="91"/>
      <c r="B11" s="97"/>
      <c r="C11" s="44">
        <v>7</v>
      </c>
      <c r="D11" s="52">
        <f t="shared" si="0"/>
        <v>95.428571428571431</v>
      </c>
      <c r="E11" s="52">
        <f t="shared" si="0"/>
        <v>165.85714285714286</v>
      </c>
      <c r="F11" s="52">
        <f t="shared" si="0"/>
        <v>279.14285714285717</v>
      </c>
      <c r="G11" s="52">
        <f t="shared" si="0"/>
        <v>317.85714285714283</v>
      </c>
      <c r="H11" s="52">
        <f t="shared" si="0"/>
        <v>667.71428571428567</v>
      </c>
      <c r="I11" s="91"/>
      <c r="J11" s="97"/>
      <c r="K11" s="44">
        <v>8</v>
      </c>
      <c r="L11" s="52">
        <f t="shared" si="1"/>
        <v>83.5</v>
      </c>
      <c r="M11" s="52">
        <f t="shared" si="1"/>
        <v>145.125</v>
      </c>
      <c r="N11" s="52">
        <f t="shared" si="1"/>
        <v>244.25</v>
      </c>
      <c r="O11" s="52">
        <f t="shared" si="1"/>
        <v>278.125</v>
      </c>
      <c r="P11" s="52">
        <f t="shared" si="1"/>
        <v>584.25</v>
      </c>
      <c r="Q11" s="91"/>
    </row>
    <row r="12" spans="1:17" x14ac:dyDescent="0.25">
      <c r="A12" s="91"/>
      <c r="B12" s="97"/>
      <c r="C12" s="44">
        <v>8</v>
      </c>
      <c r="D12" s="52">
        <f t="shared" si="0"/>
        <v>83.5</v>
      </c>
      <c r="E12" s="52">
        <f t="shared" si="0"/>
        <v>145.125</v>
      </c>
      <c r="F12" s="52">
        <f t="shared" si="0"/>
        <v>244.25</v>
      </c>
      <c r="G12" s="52">
        <f t="shared" si="0"/>
        <v>278.125</v>
      </c>
      <c r="H12" s="52">
        <f t="shared" si="0"/>
        <v>584.25</v>
      </c>
      <c r="I12" s="91"/>
      <c r="J12" s="97"/>
      <c r="K12" s="44">
        <v>9</v>
      </c>
      <c r="L12" s="52">
        <f t="shared" si="1"/>
        <v>74.222222222222229</v>
      </c>
      <c r="M12" s="52">
        <f t="shared" si="1"/>
        <v>129</v>
      </c>
      <c r="N12" s="52">
        <f t="shared" si="1"/>
        <v>217.11111111111111</v>
      </c>
      <c r="O12" s="52">
        <f t="shared" si="1"/>
        <v>247.22222222222223</v>
      </c>
      <c r="P12" s="52">
        <f t="shared" si="1"/>
        <v>519.33333333333337</v>
      </c>
      <c r="Q12" s="91"/>
    </row>
    <row r="13" spans="1:17" x14ac:dyDescent="0.25">
      <c r="A13" s="91"/>
      <c r="B13" s="97"/>
      <c r="C13" s="44">
        <v>9</v>
      </c>
      <c r="D13" s="52">
        <f t="shared" si="0"/>
        <v>74.222222222222229</v>
      </c>
      <c r="E13" s="52">
        <f t="shared" si="0"/>
        <v>129</v>
      </c>
      <c r="F13" s="52">
        <f t="shared" si="0"/>
        <v>217.11111111111111</v>
      </c>
      <c r="G13" s="52">
        <f t="shared" si="0"/>
        <v>247.22222222222223</v>
      </c>
      <c r="H13" s="52">
        <f t="shared" si="0"/>
        <v>519.33333333333337</v>
      </c>
      <c r="I13" s="91"/>
      <c r="J13" s="97"/>
      <c r="K13" s="44">
        <v>10</v>
      </c>
      <c r="L13" s="52">
        <f t="shared" si="1"/>
        <v>66.8</v>
      </c>
      <c r="M13" s="52">
        <f t="shared" si="1"/>
        <v>116.1</v>
      </c>
      <c r="N13" s="52">
        <f t="shared" si="1"/>
        <v>195.4</v>
      </c>
      <c r="O13" s="52">
        <f t="shared" si="1"/>
        <v>222.5</v>
      </c>
      <c r="P13" s="52">
        <f t="shared" si="1"/>
        <v>467.4</v>
      </c>
      <c r="Q13" s="91"/>
    </row>
    <row r="14" spans="1:17" x14ac:dyDescent="0.25">
      <c r="A14" s="91"/>
      <c r="B14" s="97"/>
      <c r="C14" s="44">
        <v>10</v>
      </c>
      <c r="D14" s="52">
        <f t="shared" si="0"/>
        <v>66.8</v>
      </c>
      <c r="E14" s="52">
        <f t="shared" si="0"/>
        <v>116.1</v>
      </c>
      <c r="F14" s="52">
        <f t="shared" si="0"/>
        <v>195.4</v>
      </c>
      <c r="G14" s="52">
        <f t="shared" si="0"/>
        <v>222.5</v>
      </c>
      <c r="H14" s="52">
        <f t="shared" si="0"/>
        <v>467.4</v>
      </c>
      <c r="I14" s="91"/>
      <c r="J14" s="97"/>
      <c r="K14" s="44">
        <v>11</v>
      </c>
      <c r="L14" s="52">
        <f t="shared" si="1"/>
        <v>60.727272727272727</v>
      </c>
      <c r="M14" s="52">
        <f t="shared" si="1"/>
        <v>105.54545454545455</v>
      </c>
      <c r="N14" s="52">
        <f t="shared" si="1"/>
        <v>177.63636363636363</v>
      </c>
      <c r="O14" s="52">
        <f t="shared" si="1"/>
        <v>202.27272727272728</v>
      </c>
      <c r="P14" s="52">
        <f t="shared" si="1"/>
        <v>424.90909090909093</v>
      </c>
      <c r="Q14" s="91"/>
    </row>
    <row r="15" spans="1:17" x14ac:dyDescent="0.25">
      <c r="A15" s="91"/>
      <c r="B15" s="97"/>
      <c r="C15" s="44">
        <v>11</v>
      </c>
      <c r="D15" s="52">
        <f t="shared" si="0"/>
        <v>60.727272727272727</v>
      </c>
      <c r="E15" s="52">
        <f t="shared" si="0"/>
        <v>105.54545454545455</v>
      </c>
      <c r="F15" s="52">
        <f t="shared" si="0"/>
        <v>177.63636363636363</v>
      </c>
      <c r="G15" s="52">
        <f t="shared" si="0"/>
        <v>202.27272727272728</v>
      </c>
      <c r="H15" s="52">
        <f t="shared" si="0"/>
        <v>424.90909090909093</v>
      </c>
      <c r="I15" s="91"/>
      <c r="J15" s="97"/>
      <c r="K15" s="44">
        <v>12</v>
      </c>
      <c r="L15" s="52">
        <f t="shared" si="1"/>
        <v>55.666666666666664</v>
      </c>
      <c r="M15" s="52">
        <f t="shared" si="1"/>
        <v>96.75</v>
      </c>
      <c r="N15" s="52">
        <f t="shared" si="1"/>
        <v>162.83333333333334</v>
      </c>
      <c r="O15" s="52">
        <f t="shared" si="1"/>
        <v>185.41666666666666</v>
      </c>
      <c r="P15" s="52">
        <f t="shared" si="1"/>
        <v>389.5</v>
      </c>
      <c r="Q15" s="91"/>
    </row>
    <row r="16" spans="1:17" x14ac:dyDescent="0.25">
      <c r="A16" s="91"/>
      <c r="B16" s="97"/>
      <c r="C16" s="44">
        <v>12</v>
      </c>
      <c r="D16" s="52">
        <f t="shared" si="0"/>
        <v>55.666666666666664</v>
      </c>
      <c r="E16" s="52">
        <f t="shared" si="0"/>
        <v>96.75</v>
      </c>
      <c r="F16" s="52">
        <f t="shared" si="0"/>
        <v>162.83333333333334</v>
      </c>
      <c r="G16" s="52">
        <f t="shared" si="0"/>
        <v>185.41666666666666</v>
      </c>
      <c r="H16" s="52">
        <f t="shared" si="0"/>
        <v>389.5</v>
      </c>
      <c r="I16" s="91"/>
      <c r="J16" s="97"/>
      <c r="K16" s="44">
        <v>13</v>
      </c>
      <c r="L16" s="52">
        <f t="shared" si="1"/>
        <v>51.384615384615387</v>
      </c>
      <c r="M16" s="52">
        <f t="shared" si="1"/>
        <v>89.307692307692307</v>
      </c>
      <c r="N16" s="52">
        <f t="shared" si="1"/>
        <v>150.30769230769232</v>
      </c>
      <c r="O16" s="52">
        <f t="shared" si="1"/>
        <v>171.15384615384616</v>
      </c>
      <c r="P16" s="52">
        <f t="shared" si="1"/>
        <v>359.53846153846155</v>
      </c>
      <c r="Q16" s="91"/>
    </row>
    <row r="17" spans="1:17" x14ac:dyDescent="0.25">
      <c r="A17" s="91"/>
      <c r="B17" s="97"/>
      <c r="C17" s="44">
        <v>13</v>
      </c>
      <c r="D17" s="52">
        <f t="shared" si="0"/>
        <v>51.384615384615387</v>
      </c>
      <c r="E17" s="52">
        <f t="shared" si="0"/>
        <v>89.307692307692307</v>
      </c>
      <c r="F17" s="52">
        <f t="shared" si="0"/>
        <v>150.30769230769232</v>
      </c>
      <c r="G17" s="52">
        <f t="shared" si="0"/>
        <v>171.15384615384616</v>
      </c>
      <c r="H17" s="52">
        <f t="shared" si="0"/>
        <v>359.53846153846155</v>
      </c>
      <c r="I17" s="91"/>
      <c r="J17" s="97"/>
      <c r="K17" s="44">
        <v>14</v>
      </c>
      <c r="L17" s="52">
        <f t="shared" si="1"/>
        <v>47.714285714285715</v>
      </c>
      <c r="M17" s="52">
        <f t="shared" si="1"/>
        <v>82.928571428571431</v>
      </c>
      <c r="N17" s="52">
        <f t="shared" si="1"/>
        <v>139.57142857142858</v>
      </c>
      <c r="O17" s="52">
        <f t="shared" si="1"/>
        <v>158.92857142857142</v>
      </c>
      <c r="P17" s="52">
        <f t="shared" si="1"/>
        <v>333.85714285714283</v>
      </c>
      <c r="Q17" s="91"/>
    </row>
    <row r="18" spans="1:17" x14ac:dyDescent="0.25">
      <c r="A18" s="91"/>
      <c r="B18" s="97"/>
      <c r="C18" s="44">
        <v>14</v>
      </c>
      <c r="D18" s="52">
        <f t="shared" si="0"/>
        <v>47.714285714285715</v>
      </c>
      <c r="E18" s="52">
        <f t="shared" si="0"/>
        <v>82.928571428571431</v>
      </c>
      <c r="F18" s="52">
        <f t="shared" si="0"/>
        <v>139.57142857142858</v>
      </c>
      <c r="G18" s="52">
        <f t="shared" si="0"/>
        <v>158.92857142857142</v>
      </c>
      <c r="H18" s="52">
        <f t="shared" si="0"/>
        <v>333.85714285714283</v>
      </c>
      <c r="I18" s="91"/>
      <c r="J18" s="97"/>
      <c r="K18" s="44">
        <v>15</v>
      </c>
      <c r="L18" s="52">
        <f t="shared" si="1"/>
        <v>44.533333333333331</v>
      </c>
      <c r="M18" s="52">
        <f t="shared" si="1"/>
        <v>77.400000000000006</v>
      </c>
      <c r="N18" s="52">
        <f t="shared" si="1"/>
        <v>130.26666666666668</v>
      </c>
      <c r="O18" s="52">
        <f t="shared" si="1"/>
        <v>148.33333333333334</v>
      </c>
      <c r="P18" s="52">
        <f t="shared" si="1"/>
        <v>311.60000000000002</v>
      </c>
      <c r="Q18" s="91"/>
    </row>
    <row r="19" spans="1:17" x14ac:dyDescent="0.25">
      <c r="A19" s="91"/>
      <c r="B19" s="98"/>
      <c r="C19" s="45">
        <v>15</v>
      </c>
      <c r="D19" s="57">
        <f t="shared" si="0"/>
        <v>44.533333333333331</v>
      </c>
      <c r="E19" s="57">
        <f t="shared" si="0"/>
        <v>77.400000000000006</v>
      </c>
      <c r="F19" s="57">
        <f t="shared" si="0"/>
        <v>130.26666666666668</v>
      </c>
      <c r="G19" s="57">
        <f t="shared" si="0"/>
        <v>148.33333333333334</v>
      </c>
      <c r="H19" s="57">
        <f t="shared" si="0"/>
        <v>311.60000000000002</v>
      </c>
      <c r="I19" s="91"/>
      <c r="J19" s="98"/>
      <c r="K19" s="45">
        <v>16</v>
      </c>
      <c r="L19" s="57">
        <f t="shared" si="1"/>
        <v>41.75</v>
      </c>
      <c r="M19" s="57">
        <f t="shared" si="1"/>
        <v>72.5625</v>
      </c>
      <c r="N19" s="57">
        <f t="shared" si="1"/>
        <v>122.125</v>
      </c>
      <c r="O19" s="57">
        <f t="shared" si="1"/>
        <v>139.0625</v>
      </c>
      <c r="P19" s="57">
        <f t="shared" si="1"/>
        <v>292.125</v>
      </c>
      <c r="Q19" s="91"/>
    </row>
    <row r="20" spans="1:17" ht="15" customHeight="1" x14ac:dyDescent="0.25">
      <c r="A20" s="91"/>
      <c r="B20" s="101" t="s">
        <v>282</v>
      </c>
      <c r="C20" s="102"/>
      <c r="D20" s="42">
        <v>1</v>
      </c>
      <c r="E20" s="39">
        <v>2</v>
      </c>
      <c r="F20" s="39">
        <v>5</v>
      </c>
      <c r="G20" s="39">
        <v>5</v>
      </c>
      <c r="H20" s="39">
        <v>12</v>
      </c>
      <c r="I20" s="91"/>
      <c r="J20" s="101" t="s">
        <v>282</v>
      </c>
      <c r="K20" s="102"/>
      <c r="L20" s="42">
        <v>1</v>
      </c>
      <c r="M20" s="39">
        <v>2</v>
      </c>
      <c r="N20" s="39">
        <v>4</v>
      </c>
      <c r="O20" s="39">
        <v>5</v>
      </c>
      <c r="P20" s="39">
        <v>13</v>
      </c>
      <c r="Q20" s="91"/>
    </row>
    <row r="21" spans="1:17" x14ac:dyDescent="0.25">
      <c r="A21" s="91"/>
      <c r="B21" s="104"/>
      <c r="C21" s="104"/>
      <c r="D21" s="104"/>
      <c r="E21" s="104"/>
      <c r="F21" s="104"/>
      <c r="G21" s="104"/>
      <c r="H21" s="104"/>
      <c r="I21" s="91"/>
      <c r="J21" s="104"/>
      <c r="K21" s="104"/>
      <c r="L21" s="104"/>
      <c r="M21" s="104"/>
      <c r="N21" s="104"/>
      <c r="O21" s="104"/>
      <c r="P21" s="104"/>
      <c r="Q21" s="91"/>
    </row>
  </sheetData>
  <mergeCells count="16">
    <mergeCell ref="A1:A21"/>
    <mergeCell ref="B1:H1"/>
    <mergeCell ref="I1:I21"/>
    <mergeCell ref="Q1:Q21"/>
    <mergeCell ref="B2:H2"/>
    <mergeCell ref="J2:P2"/>
    <mergeCell ref="B3:C3"/>
    <mergeCell ref="J3:K3"/>
    <mergeCell ref="B4:C4"/>
    <mergeCell ref="J4:K4"/>
    <mergeCell ref="B5:B19"/>
    <mergeCell ref="J5:J19"/>
    <mergeCell ref="B20:C20"/>
    <mergeCell ref="J20:K20"/>
    <mergeCell ref="B21:H21"/>
    <mergeCell ref="J21:P21"/>
  </mergeCells>
  <conditionalFormatting sqref="D5:H19">
    <cfRule type="top10" dxfId="3" priority="2" rank="25"/>
  </conditionalFormatting>
  <conditionalFormatting sqref="L5:P19">
    <cfRule type="top10" dxfId="2" priority="1" rank="25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6" sqref="J6:J20"/>
    </sheetView>
  </sheetViews>
  <sheetFormatPr defaultColWidth="11.42578125" defaultRowHeight="15" x14ac:dyDescent="0.25"/>
  <cols>
    <col min="2" max="2" width="17.85546875" customWidth="1"/>
    <col min="3" max="3" width="3" bestFit="1" customWidth="1"/>
    <col min="4" max="4" width="13.5703125" style="53" customWidth="1"/>
    <col min="10" max="10" width="17.85546875" customWidth="1"/>
    <col min="11" max="11" width="3" bestFit="1" customWidth="1"/>
    <col min="12" max="12" width="13.5703125" style="53" customWidth="1"/>
  </cols>
  <sheetData>
    <row r="1" spans="1:17" ht="1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53"/>
      <c r="K1" s="53"/>
      <c r="M1" s="53"/>
      <c r="N1" s="53"/>
      <c r="O1" s="53"/>
      <c r="P1" s="53"/>
      <c r="Q1" s="91"/>
    </row>
    <row r="2" spans="1:17" s="51" customFormat="1" ht="22.5" customHeight="1" x14ac:dyDescent="0.25">
      <c r="A2" s="91"/>
      <c r="B2" s="92" t="s">
        <v>283</v>
      </c>
      <c r="C2" s="92"/>
      <c r="D2" s="92"/>
      <c r="E2" s="92"/>
      <c r="F2" s="92"/>
      <c r="G2" s="92"/>
      <c r="H2" s="92"/>
      <c r="I2" s="91"/>
      <c r="J2" s="93" t="s">
        <v>284</v>
      </c>
      <c r="K2" s="93"/>
      <c r="L2" s="93"/>
      <c r="M2" s="93"/>
      <c r="N2" s="93"/>
      <c r="O2" s="93"/>
      <c r="P2" s="93"/>
      <c r="Q2" s="91"/>
    </row>
    <row r="3" spans="1:17" x14ac:dyDescent="0.25">
      <c r="A3" s="91"/>
      <c r="B3" s="103" t="s">
        <v>281</v>
      </c>
      <c r="C3" s="103"/>
      <c r="D3" s="40" t="s">
        <v>287</v>
      </c>
      <c r="E3" s="40" t="s">
        <v>276</v>
      </c>
      <c r="F3" s="40" t="s">
        <v>277</v>
      </c>
      <c r="G3" s="40" t="s">
        <v>278</v>
      </c>
      <c r="H3" s="40" t="s">
        <v>279</v>
      </c>
      <c r="I3" s="91"/>
      <c r="J3" s="94" t="s">
        <v>281</v>
      </c>
      <c r="K3" s="95"/>
      <c r="L3" s="55" t="s">
        <v>287</v>
      </c>
      <c r="M3" s="40" t="s">
        <v>276</v>
      </c>
      <c r="N3" s="40" t="s">
        <v>277</v>
      </c>
      <c r="O3" s="40" t="s">
        <v>278</v>
      </c>
      <c r="P3" s="40" t="s">
        <v>279</v>
      </c>
      <c r="Q3" s="91"/>
    </row>
    <row r="4" spans="1:17" ht="15" customHeight="1" x14ac:dyDescent="0.25">
      <c r="A4" s="91"/>
      <c r="B4" s="99" t="s">
        <v>288</v>
      </c>
      <c r="C4" s="100"/>
      <c r="D4" s="54">
        <v>668</v>
      </c>
      <c r="E4" s="41">
        <v>1161</v>
      </c>
      <c r="F4" s="41">
        <v>1954</v>
      </c>
      <c r="G4" s="41">
        <v>2225</v>
      </c>
      <c r="H4" s="41">
        <v>4674</v>
      </c>
      <c r="I4" s="91"/>
      <c r="J4" s="99" t="s">
        <v>289</v>
      </c>
      <c r="K4" s="100"/>
      <c r="L4" s="54">
        <v>668</v>
      </c>
      <c r="M4" s="41">
        <v>1161</v>
      </c>
      <c r="N4" s="41">
        <v>1954</v>
      </c>
      <c r="O4" s="41">
        <v>2225</v>
      </c>
      <c r="P4" s="41">
        <v>4674</v>
      </c>
      <c r="Q4" s="91"/>
    </row>
    <row r="5" spans="1:17" ht="15" customHeight="1" x14ac:dyDescent="0.25">
      <c r="A5" s="91"/>
      <c r="B5" s="99" t="s">
        <v>290</v>
      </c>
      <c r="C5" s="100"/>
      <c r="D5" s="58"/>
      <c r="E5" s="41"/>
      <c r="F5" s="41"/>
      <c r="G5" s="41"/>
      <c r="H5" s="41"/>
      <c r="I5" s="91"/>
      <c r="J5" s="99" t="s">
        <v>290</v>
      </c>
      <c r="K5" s="100"/>
      <c r="L5" s="58"/>
      <c r="M5" s="41"/>
      <c r="N5" s="41"/>
      <c r="O5" s="41"/>
      <c r="P5" s="41"/>
      <c r="Q5" s="91"/>
    </row>
    <row r="6" spans="1:17" ht="15" customHeight="1" x14ac:dyDescent="0.25">
      <c r="A6" s="91"/>
      <c r="B6" s="96" t="s">
        <v>285</v>
      </c>
      <c r="C6" s="43">
        <v>1</v>
      </c>
      <c r="D6" s="56">
        <f t="shared" ref="D6:H20" si="0">D$4/$C6</f>
        <v>668</v>
      </c>
      <c r="E6" s="56">
        <f t="shared" si="0"/>
        <v>1161</v>
      </c>
      <c r="F6" s="56">
        <f t="shared" si="0"/>
        <v>1954</v>
      </c>
      <c r="G6" s="56">
        <f t="shared" si="0"/>
        <v>2225</v>
      </c>
      <c r="H6" s="56">
        <f t="shared" si="0"/>
        <v>4674</v>
      </c>
      <c r="I6" s="91"/>
      <c r="J6" s="96" t="s">
        <v>286</v>
      </c>
      <c r="K6" s="43">
        <v>2</v>
      </c>
      <c r="L6" s="56">
        <f t="shared" ref="L6:P20" si="1">L$4/$K6</f>
        <v>334</v>
      </c>
      <c r="M6" s="56">
        <f t="shared" si="1"/>
        <v>580.5</v>
      </c>
      <c r="N6" s="56">
        <f t="shared" si="1"/>
        <v>977</v>
      </c>
      <c r="O6" s="56">
        <f t="shared" si="1"/>
        <v>1112.5</v>
      </c>
      <c r="P6" s="56">
        <f t="shared" si="1"/>
        <v>2337</v>
      </c>
      <c r="Q6" s="91"/>
    </row>
    <row r="7" spans="1:17" ht="15" customHeight="1" x14ac:dyDescent="0.25">
      <c r="A7" s="91"/>
      <c r="B7" s="97"/>
      <c r="C7" s="44">
        <v>2</v>
      </c>
      <c r="D7" s="52">
        <f t="shared" si="0"/>
        <v>334</v>
      </c>
      <c r="E7" s="52">
        <f t="shared" si="0"/>
        <v>580.5</v>
      </c>
      <c r="F7" s="52">
        <f t="shared" si="0"/>
        <v>977</v>
      </c>
      <c r="G7" s="52">
        <f t="shared" si="0"/>
        <v>1112.5</v>
      </c>
      <c r="H7" s="52">
        <f t="shared" si="0"/>
        <v>2337</v>
      </c>
      <c r="I7" s="91"/>
      <c r="J7" s="97"/>
      <c r="K7" s="44">
        <v>3</v>
      </c>
      <c r="L7" s="52">
        <f t="shared" si="1"/>
        <v>222.66666666666666</v>
      </c>
      <c r="M7" s="52">
        <f t="shared" si="1"/>
        <v>387</v>
      </c>
      <c r="N7" s="52">
        <f t="shared" si="1"/>
        <v>651.33333333333337</v>
      </c>
      <c r="O7" s="52">
        <f t="shared" si="1"/>
        <v>741.66666666666663</v>
      </c>
      <c r="P7" s="52">
        <f t="shared" si="1"/>
        <v>1558</v>
      </c>
      <c r="Q7" s="91"/>
    </row>
    <row r="8" spans="1:17" x14ac:dyDescent="0.25">
      <c r="A8" s="91"/>
      <c r="B8" s="97"/>
      <c r="C8" s="44">
        <v>3</v>
      </c>
      <c r="D8" s="52">
        <f t="shared" si="0"/>
        <v>222.66666666666666</v>
      </c>
      <c r="E8" s="52">
        <f t="shared" si="0"/>
        <v>387</v>
      </c>
      <c r="F8" s="52">
        <f t="shared" si="0"/>
        <v>651.33333333333337</v>
      </c>
      <c r="G8" s="52">
        <f t="shared" si="0"/>
        <v>741.66666666666663</v>
      </c>
      <c r="H8" s="52">
        <f t="shared" si="0"/>
        <v>1558</v>
      </c>
      <c r="I8" s="91"/>
      <c r="J8" s="97"/>
      <c r="K8" s="44">
        <v>4</v>
      </c>
      <c r="L8" s="52">
        <f t="shared" si="1"/>
        <v>167</v>
      </c>
      <c r="M8" s="52">
        <f t="shared" si="1"/>
        <v>290.25</v>
      </c>
      <c r="N8" s="52">
        <f t="shared" si="1"/>
        <v>488.5</v>
      </c>
      <c r="O8" s="52">
        <f t="shared" si="1"/>
        <v>556.25</v>
      </c>
      <c r="P8" s="52">
        <f t="shared" si="1"/>
        <v>1168.5</v>
      </c>
      <c r="Q8" s="91"/>
    </row>
    <row r="9" spans="1:17" ht="15" customHeight="1" x14ac:dyDescent="0.25">
      <c r="A9" s="91"/>
      <c r="B9" s="97"/>
      <c r="C9" s="44">
        <v>4</v>
      </c>
      <c r="D9" s="52">
        <f t="shared" si="0"/>
        <v>167</v>
      </c>
      <c r="E9" s="52">
        <f t="shared" si="0"/>
        <v>290.25</v>
      </c>
      <c r="F9" s="52">
        <f t="shared" si="0"/>
        <v>488.5</v>
      </c>
      <c r="G9" s="52">
        <f t="shared" si="0"/>
        <v>556.25</v>
      </c>
      <c r="H9" s="52">
        <f t="shared" si="0"/>
        <v>1168.5</v>
      </c>
      <c r="I9" s="91"/>
      <c r="J9" s="97"/>
      <c r="K9" s="44">
        <v>5</v>
      </c>
      <c r="L9" s="52">
        <f t="shared" si="1"/>
        <v>133.6</v>
      </c>
      <c r="M9" s="52">
        <f t="shared" si="1"/>
        <v>232.2</v>
      </c>
      <c r="N9" s="52">
        <f t="shared" si="1"/>
        <v>390.8</v>
      </c>
      <c r="O9" s="52">
        <f t="shared" si="1"/>
        <v>445</v>
      </c>
      <c r="P9" s="52">
        <f t="shared" si="1"/>
        <v>934.8</v>
      </c>
      <c r="Q9" s="91"/>
    </row>
    <row r="10" spans="1:17" x14ac:dyDescent="0.25">
      <c r="A10" s="91"/>
      <c r="B10" s="97"/>
      <c r="C10" s="44">
        <v>5</v>
      </c>
      <c r="D10" s="52">
        <f t="shared" si="0"/>
        <v>133.6</v>
      </c>
      <c r="E10" s="52">
        <f t="shared" si="0"/>
        <v>232.2</v>
      </c>
      <c r="F10" s="52">
        <f t="shared" si="0"/>
        <v>390.8</v>
      </c>
      <c r="G10" s="52">
        <f t="shared" si="0"/>
        <v>445</v>
      </c>
      <c r="H10" s="52">
        <f t="shared" si="0"/>
        <v>934.8</v>
      </c>
      <c r="I10" s="91"/>
      <c r="J10" s="97"/>
      <c r="K10" s="44">
        <v>6</v>
      </c>
      <c r="L10" s="52">
        <f t="shared" si="1"/>
        <v>111.33333333333333</v>
      </c>
      <c r="M10" s="52">
        <f t="shared" si="1"/>
        <v>193.5</v>
      </c>
      <c r="N10" s="52">
        <f t="shared" si="1"/>
        <v>325.66666666666669</v>
      </c>
      <c r="O10" s="52">
        <f t="shared" si="1"/>
        <v>370.83333333333331</v>
      </c>
      <c r="P10" s="52">
        <f t="shared" si="1"/>
        <v>779</v>
      </c>
      <c r="Q10" s="91"/>
    </row>
    <row r="11" spans="1:17" x14ac:dyDescent="0.25">
      <c r="A11" s="91"/>
      <c r="B11" s="97"/>
      <c r="C11" s="44">
        <v>6</v>
      </c>
      <c r="D11" s="52">
        <f>D$4/$C11</f>
        <v>111.33333333333333</v>
      </c>
      <c r="E11" s="52">
        <f>E$4/$C11</f>
        <v>193.5</v>
      </c>
      <c r="F11" s="52">
        <f t="shared" si="0"/>
        <v>325.66666666666669</v>
      </c>
      <c r="G11" s="52">
        <f t="shared" si="0"/>
        <v>370.83333333333331</v>
      </c>
      <c r="H11" s="52">
        <f t="shared" si="0"/>
        <v>779</v>
      </c>
      <c r="I11" s="91"/>
      <c r="J11" s="97"/>
      <c r="K11" s="44">
        <v>7</v>
      </c>
      <c r="L11" s="52">
        <f t="shared" si="1"/>
        <v>95.428571428571431</v>
      </c>
      <c r="M11" s="52">
        <f t="shared" si="1"/>
        <v>165.85714285714286</v>
      </c>
      <c r="N11" s="52">
        <f t="shared" si="1"/>
        <v>279.14285714285717</v>
      </c>
      <c r="O11" s="52">
        <f t="shared" si="1"/>
        <v>317.85714285714283</v>
      </c>
      <c r="P11" s="52">
        <f t="shared" si="1"/>
        <v>667.71428571428567</v>
      </c>
      <c r="Q11" s="91"/>
    </row>
    <row r="12" spans="1:17" x14ac:dyDescent="0.25">
      <c r="A12" s="91"/>
      <c r="B12" s="97"/>
      <c r="C12" s="44">
        <v>7</v>
      </c>
      <c r="D12" s="52">
        <f t="shared" si="0"/>
        <v>95.428571428571431</v>
      </c>
      <c r="E12" s="52">
        <f t="shared" si="0"/>
        <v>165.85714285714286</v>
      </c>
      <c r="F12" s="52">
        <f t="shared" si="0"/>
        <v>279.14285714285717</v>
      </c>
      <c r="G12" s="52">
        <f t="shared" si="0"/>
        <v>317.85714285714283</v>
      </c>
      <c r="H12" s="52">
        <f t="shared" si="0"/>
        <v>667.71428571428567</v>
      </c>
      <c r="I12" s="91"/>
      <c r="J12" s="97"/>
      <c r="K12" s="44">
        <v>8</v>
      </c>
      <c r="L12" s="52">
        <f t="shared" si="1"/>
        <v>83.5</v>
      </c>
      <c r="M12" s="52">
        <f t="shared" si="1"/>
        <v>145.125</v>
      </c>
      <c r="N12" s="52">
        <f t="shared" si="1"/>
        <v>244.25</v>
      </c>
      <c r="O12" s="52">
        <f t="shared" si="1"/>
        <v>278.125</v>
      </c>
      <c r="P12" s="52">
        <f t="shared" si="1"/>
        <v>584.25</v>
      </c>
      <c r="Q12" s="91"/>
    </row>
    <row r="13" spans="1:17" x14ac:dyDescent="0.25">
      <c r="A13" s="91"/>
      <c r="B13" s="97"/>
      <c r="C13" s="44">
        <v>8</v>
      </c>
      <c r="D13" s="52">
        <f t="shared" si="0"/>
        <v>83.5</v>
      </c>
      <c r="E13" s="52">
        <f t="shared" si="0"/>
        <v>145.125</v>
      </c>
      <c r="F13" s="52">
        <f t="shared" si="0"/>
        <v>244.25</v>
      </c>
      <c r="G13" s="52">
        <f t="shared" si="0"/>
        <v>278.125</v>
      </c>
      <c r="H13" s="52">
        <f t="shared" si="0"/>
        <v>584.25</v>
      </c>
      <c r="I13" s="91"/>
      <c r="J13" s="97"/>
      <c r="K13" s="44">
        <v>9</v>
      </c>
      <c r="L13" s="52">
        <f t="shared" si="1"/>
        <v>74.222222222222229</v>
      </c>
      <c r="M13" s="52">
        <f t="shared" si="1"/>
        <v>129</v>
      </c>
      <c r="N13" s="52">
        <f t="shared" si="1"/>
        <v>217.11111111111111</v>
      </c>
      <c r="O13" s="52">
        <f t="shared" si="1"/>
        <v>247.22222222222223</v>
      </c>
      <c r="P13" s="52">
        <f t="shared" si="1"/>
        <v>519.33333333333337</v>
      </c>
      <c r="Q13" s="91"/>
    </row>
    <row r="14" spans="1:17" x14ac:dyDescent="0.25">
      <c r="A14" s="91"/>
      <c r="B14" s="97"/>
      <c r="C14" s="44">
        <v>9</v>
      </c>
      <c r="D14" s="52">
        <f t="shared" si="0"/>
        <v>74.222222222222229</v>
      </c>
      <c r="E14" s="52">
        <f t="shared" si="0"/>
        <v>129</v>
      </c>
      <c r="F14" s="52">
        <f t="shared" si="0"/>
        <v>217.11111111111111</v>
      </c>
      <c r="G14" s="52">
        <f t="shared" si="0"/>
        <v>247.22222222222223</v>
      </c>
      <c r="H14" s="52">
        <f t="shared" si="0"/>
        <v>519.33333333333337</v>
      </c>
      <c r="I14" s="91"/>
      <c r="J14" s="97"/>
      <c r="K14" s="44">
        <v>10</v>
      </c>
      <c r="L14" s="52">
        <f t="shared" si="1"/>
        <v>66.8</v>
      </c>
      <c r="M14" s="52">
        <f t="shared" si="1"/>
        <v>116.1</v>
      </c>
      <c r="N14" s="52">
        <f t="shared" si="1"/>
        <v>195.4</v>
      </c>
      <c r="O14" s="52">
        <f t="shared" si="1"/>
        <v>222.5</v>
      </c>
      <c r="P14" s="52">
        <f t="shared" si="1"/>
        <v>467.4</v>
      </c>
      <c r="Q14" s="91"/>
    </row>
    <row r="15" spans="1:17" x14ac:dyDescent="0.25">
      <c r="A15" s="91"/>
      <c r="B15" s="97"/>
      <c r="C15" s="44">
        <v>10</v>
      </c>
      <c r="D15" s="52">
        <f t="shared" si="0"/>
        <v>66.8</v>
      </c>
      <c r="E15" s="52">
        <f t="shared" si="0"/>
        <v>116.1</v>
      </c>
      <c r="F15" s="52">
        <f t="shared" si="0"/>
        <v>195.4</v>
      </c>
      <c r="G15" s="52">
        <f t="shared" si="0"/>
        <v>222.5</v>
      </c>
      <c r="H15" s="52">
        <f t="shared" si="0"/>
        <v>467.4</v>
      </c>
      <c r="I15" s="91"/>
      <c r="J15" s="97"/>
      <c r="K15" s="44">
        <v>11</v>
      </c>
      <c r="L15" s="52">
        <f t="shared" si="1"/>
        <v>60.727272727272727</v>
      </c>
      <c r="M15" s="52">
        <f t="shared" si="1"/>
        <v>105.54545454545455</v>
      </c>
      <c r="N15" s="52">
        <f t="shared" si="1"/>
        <v>177.63636363636363</v>
      </c>
      <c r="O15" s="52">
        <f t="shared" si="1"/>
        <v>202.27272727272728</v>
      </c>
      <c r="P15" s="52">
        <f t="shared" si="1"/>
        <v>424.90909090909093</v>
      </c>
      <c r="Q15" s="91"/>
    </row>
    <row r="16" spans="1:17" x14ac:dyDescent="0.25">
      <c r="A16" s="91"/>
      <c r="B16" s="97"/>
      <c r="C16" s="44">
        <v>11</v>
      </c>
      <c r="D16" s="52">
        <f t="shared" si="0"/>
        <v>60.727272727272727</v>
      </c>
      <c r="E16" s="52">
        <f t="shared" si="0"/>
        <v>105.54545454545455</v>
      </c>
      <c r="F16" s="52">
        <f t="shared" si="0"/>
        <v>177.63636363636363</v>
      </c>
      <c r="G16" s="52">
        <f t="shared" si="0"/>
        <v>202.27272727272728</v>
      </c>
      <c r="H16" s="52">
        <f t="shared" si="0"/>
        <v>424.90909090909093</v>
      </c>
      <c r="I16" s="91"/>
      <c r="J16" s="97"/>
      <c r="K16" s="44">
        <v>12</v>
      </c>
      <c r="L16" s="52">
        <f t="shared" si="1"/>
        <v>55.666666666666664</v>
      </c>
      <c r="M16" s="52">
        <f t="shared" si="1"/>
        <v>96.75</v>
      </c>
      <c r="N16" s="52">
        <f t="shared" si="1"/>
        <v>162.83333333333334</v>
      </c>
      <c r="O16" s="52">
        <f t="shared" si="1"/>
        <v>185.41666666666666</v>
      </c>
      <c r="P16" s="52">
        <f t="shared" si="1"/>
        <v>389.5</v>
      </c>
      <c r="Q16" s="91"/>
    </row>
    <row r="17" spans="1:17" x14ac:dyDescent="0.25">
      <c r="A17" s="91"/>
      <c r="B17" s="97"/>
      <c r="C17" s="44">
        <v>12</v>
      </c>
      <c r="D17" s="52">
        <f t="shared" si="0"/>
        <v>55.666666666666664</v>
      </c>
      <c r="E17" s="52">
        <f t="shared" si="0"/>
        <v>96.75</v>
      </c>
      <c r="F17" s="52">
        <f t="shared" si="0"/>
        <v>162.83333333333334</v>
      </c>
      <c r="G17" s="52">
        <f t="shared" si="0"/>
        <v>185.41666666666666</v>
      </c>
      <c r="H17" s="52">
        <f t="shared" si="0"/>
        <v>389.5</v>
      </c>
      <c r="I17" s="91"/>
      <c r="J17" s="97"/>
      <c r="K17" s="44">
        <v>13</v>
      </c>
      <c r="L17" s="52">
        <f t="shared" si="1"/>
        <v>51.384615384615387</v>
      </c>
      <c r="M17" s="52">
        <f t="shared" si="1"/>
        <v>89.307692307692307</v>
      </c>
      <c r="N17" s="52">
        <f t="shared" si="1"/>
        <v>150.30769230769232</v>
      </c>
      <c r="O17" s="52">
        <f t="shared" si="1"/>
        <v>171.15384615384616</v>
      </c>
      <c r="P17" s="52">
        <f t="shared" si="1"/>
        <v>359.53846153846155</v>
      </c>
      <c r="Q17" s="91"/>
    </row>
    <row r="18" spans="1:17" x14ac:dyDescent="0.25">
      <c r="A18" s="91"/>
      <c r="B18" s="97"/>
      <c r="C18" s="44">
        <v>13</v>
      </c>
      <c r="D18" s="52">
        <f t="shared" si="0"/>
        <v>51.384615384615387</v>
      </c>
      <c r="E18" s="52">
        <f t="shared" si="0"/>
        <v>89.307692307692307</v>
      </c>
      <c r="F18" s="52">
        <f t="shared" si="0"/>
        <v>150.30769230769232</v>
      </c>
      <c r="G18" s="52">
        <f t="shared" si="0"/>
        <v>171.15384615384616</v>
      </c>
      <c r="H18" s="52">
        <f t="shared" si="0"/>
        <v>359.53846153846155</v>
      </c>
      <c r="I18" s="91"/>
      <c r="J18" s="97"/>
      <c r="K18" s="44">
        <v>14</v>
      </c>
      <c r="L18" s="52">
        <f t="shared" si="1"/>
        <v>47.714285714285715</v>
      </c>
      <c r="M18" s="52">
        <f t="shared" si="1"/>
        <v>82.928571428571431</v>
      </c>
      <c r="N18" s="52">
        <f t="shared" si="1"/>
        <v>139.57142857142858</v>
      </c>
      <c r="O18" s="52">
        <f t="shared" si="1"/>
        <v>158.92857142857142</v>
      </c>
      <c r="P18" s="52">
        <f t="shared" si="1"/>
        <v>333.85714285714283</v>
      </c>
      <c r="Q18" s="91"/>
    </row>
    <row r="19" spans="1:17" x14ac:dyDescent="0.25">
      <c r="A19" s="91"/>
      <c r="B19" s="97"/>
      <c r="C19" s="44">
        <v>14</v>
      </c>
      <c r="D19" s="52">
        <f t="shared" si="0"/>
        <v>47.714285714285715</v>
      </c>
      <c r="E19" s="52">
        <f t="shared" si="0"/>
        <v>82.928571428571431</v>
      </c>
      <c r="F19" s="52">
        <f t="shared" si="0"/>
        <v>139.57142857142858</v>
      </c>
      <c r="G19" s="52">
        <f t="shared" si="0"/>
        <v>158.92857142857142</v>
      </c>
      <c r="H19" s="52">
        <f t="shared" si="0"/>
        <v>333.85714285714283</v>
      </c>
      <c r="I19" s="91"/>
      <c r="J19" s="97"/>
      <c r="K19" s="44">
        <v>15</v>
      </c>
      <c r="L19" s="52">
        <f t="shared" si="1"/>
        <v>44.533333333333331</v>
      </c>
      <c r="M19" s="52">
        <f t="shared" si="1"/>
        <v>77.400000000000006</v>
      </c>
      <c r="N19" s="52">
        <f t="shared" si="1"/>
        <v>130.26666666666668</v>
      </c>
      <c r="O19" s="52">
        <f t="shared" si="1"/>
        <v>148.33333333333334</v>
      </c>
      <c r="P19" s="52">
        <f t="shared" si="1"/>
        <v>311.60000000000002</v>
      </c>
      <c r="Q19" s="91"/>
    </row>
    <row r="20" spans="1:17" x14ac:dyDescent="0.25">
      <c r="A20" s="91"/>
      <c r="B20" s="98"/>
      <c r="C20" s="45">
        <v>15</v>
      </c>
      <c r="D20" s="57">
        <f t="shared" si="0"/>
        <v>44.533333333333331</v>
      </c>
      <c r="E20" s="57">
        <f t="shared" si="0"/>
        <v>77.400000000000006</v>
      </c>
      <c r="F20" s="57">
        <f t="shared" si="0"/>
        <v>130.26666666666668</v>
      </c>
      <c r="G20" s="57">
        <f t="shared" si="0"/>
        <v>148.33333333333334</v>
      </c>
      <c r="H20" s="57">
        <f t="shared" si="0"/>
        <v>311.60000000000002</v>
      </c>
      <c r="I20" s="91"/>
      <c r="J20" s="98"/>
      <c r="K20" s="45">
        <v>16</v>
      </c>
      <c r="L20" s="57">
        <f t="shared" si="1"/>
        <v>41.75</v>
      </c>
      <c r="M20" s="57">
        <f t="shared" si="1"/>
        <v>72.5625</v>
      </c>
      <c r="N20" s="57">
        <f t="shared" si="1"/>
        <v>122.125</v>
      </c>
      <c r="O20" s="57">
        <f t="shared" si="1"/>
        <v>139.0625</v>
      </c>
      <c r="P20" s="57">
        <f t="shared" si="1"/>
        <v>292.125</v>
      </c>
      <c r="Q20" s="91"/>
    </row>
    <row r="21" spans="1:17" ht="15" customHeight="1" x14ac:dyDescent="0.25">
      <c r="A21" s="91"/>
      <c r="B21" s="101" t="s">
        <v>282</v>
      </c>
      <c r="C21" s="102"/>
      <c r="D21" s="54">
        <v>1</v>
      </c>
      <c r="E21" s="39">
        <v>2</v>
      </c>
      <c r="F21" s="39">
        <v>5</v>
      </c>
      <c r="G21" s="39">
        <v>5</v>
      </c>
      <c r="H21" s="39">
        <v>12</v>
      </c>
      <c r="I21" s="91"/>
      <c r="J21" s="101" t="s">
        <v>282</v>
      </c>
      <c r="K21" s="102"/>
      <c r="L21" s="54">
        <v>1</v>
      </c>
      <c r="M21" s="39">
        <v>2</v>
      </c>
      <c r="N21" s="39">
        <v>4</v>
      </c>
      <c r="O21" s="39">
        <v>5</v>
      </c>
      <c r="P21" s="39">
        <v>13</v>
      </c>
      <c r="Q21" s="91"/>
    </row>
    <row r="22" spans="1:17" x14ac:dyDescent="0.25">
      <c r="A22" s="91"/>
      <c r="B22" s="104"/>
      <c r="C22" s="104"/>
      <c r="D22" s="104"/>
      <c r="E22" s="104"/>
      <c r="F22" s="104"/>
      <c r="G22" s="104"/>
      <c r="H22" s="104"/>
      <c r="I22" s="91"/>
      <c r="J22" s="104"/>
      <c r="K22" s="104"/>
      <c r="L22" s="104"/>
      <c r="M22" s="104"/>
      <c r="N22" s="104"/>
      <c r="O22" s="104"/>
      <c r="P22" s="104"/>
      <c r="Q22" s="91"/>
    </row>
  </sheetData>
  <mergeCells count="18">
    <mergeCell ref="A1:A22"/>
    <mergeCell ref="B1:H1"/>
    <mergeCell ref="I1:I22"/>
    <mergeCell ref="B5:C5"/>
    <mergeCell ref="J5:K5"/>
    <mergeCell ref="B6:B20"/>
    <mergeCell ref="J6:J20"/>
    <mergeCell ref="B21:C21"/>
    <mergeCell ref="J21:K21"/>
    <mergeCell ref="Q1:Q22"/>
    <mergeCell ref="B2:H2"/>
    <mergeCell ref="J2:P2"/>
    <mergeCell ref="B3:C3"/>
    <mergeCell ref="J3:K3"/>
    <mergeCell ref="B4:C4"/>
    <mergeCell ref="J4:K4"/>
    <mergeCell ref="B22:H22"/>
    <mergeCell ref="J22:P22"/>
  </mergeCells>
  <conditionalFormatting sqref="D6:H20">
    <cfRule type="top10" dxfId="1" priority="2" rank="25"/>
  </conditionalFormatting>
  <conditionalFormatting sqref="L6:P20">
    <cfRule type="top10" dxfId="0" priority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Feuil1</vt:lpstr>
      <vt:lpstr>Feuil2</vt:lpstr>
      <vt:lpstr>Clés</vt:lpstr>
      <vt:lpstr>VB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Tikki</dc:creator>
  <cp:lastModifiedBy>Dumont Eric</cp:lastModifiedBy>
  <dcterms:created xsi:type="dcterms:W3CDTF">2017-02-19T08:31:54Z</dcterms:created>
  <dcterms:modified xsi:type="dcterms:W3CDTF">2018-10-04T13:21:05Z</dcterms:modified>
</cp:coreProperties>
</file>