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ilak R\Desktop\code basics-excel\"/>
    </mc:Choice>
  </mc:AlternateContent>
  <xr:revisionPtr revIDLastSave="0" documentId="8_{9AD3F482-A616-4C95-B27C-AAB7779511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Sheet2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2" i="1"/>
  <c r="J3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2" i="1"/>
  <c r="I2" i="1"/>
  <c r="I39" i="1"/>
  <c r="I40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D4" i="7"/>
  <c r="D3" i="7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E10" i="3" a="1"/>
  <c r="E10" i="3" s="1"/>
  <c r="E9" i="3"/>
  <c r="E7" i="3"/>
  <c r="E5" i="3"/>
  <c r="G10" i="3"/>
  <c r="F10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<sst xmlns="http://schemas.openxmlformats.org/spreadsheetml/2006/main" count="302" uniqueCount="163">
  <si>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</si>
  <si>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</si>
  <si>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</si>
  <si>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</si>
  <si>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</si>
  <si>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</si>
  <si>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</si>
  <si>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</si>
  <si>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</si>
  <si>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</si>
  <si>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</si>
  <si>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</si>
  <si>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</si>
  <si>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</si>
  <si>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</si>
  <si>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</si>
  <si>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</si>
  <si>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</si>
  <si>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</si>
  <si>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</si>
  <si>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</si>
  <si>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</si>
  <si>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</si>
  <si>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</si>
  <si>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</si>
  <si>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</si>
  <si>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</si>
  <si>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</si>
  <si>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</si>
  <si>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</si>
  <si>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</si>
  <si>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</si>
  <si>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</si>
  <si>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</si>
  <si>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</si>
  <si>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</si>
  <si>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</si>
  <si>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</si>
  <si>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</si>
  <si>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</si>
  <si>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</si>
  <si>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</si>
  <si>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</si>
  <si>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</si>
  <si>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</si>
  <si>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</si>
  <si>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</si>
  <si>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</si>
  <si>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</si>
  <si>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</si>
  <si>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</si>
  <si>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</si>
  <si>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</si>
  <si>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</si>
  <si>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</si>
  <si>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</si>
  <si>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</si>
  <si>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</si>
  <si>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</si>
  <si>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</si>
  <si>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</si>
  <si>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</si>
  <si>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</si>
  <si>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</si>
  <si>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</si>
  <si>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</si>
  <si>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</si>
  <si>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</si>
  <si>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</si>
  <si>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</si>
  <si>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</si>
  <si>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</si>
  <si>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</si>
  <si>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</si>
  <si>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</si>
  <si>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</si>
  <si>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</si>
  <si>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</si>
  <si>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</si>
  <si>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</si>
  <si>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</si>
  <si>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</si>
  <si>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</si>
  <si>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</si>
  <si>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</si>
  <si>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</si>
  <si>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</si>
  <si>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</si>
  <si>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</si>
  <si>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</si>
  <si>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</si>
  <si>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</si>
  <si>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</si>
  <si>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</si>
  <si>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</si>
  <si>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</si>
  <si>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</si>
  <si>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</si>
  <si>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</si>
  <si>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</si>
  <si>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</si>
  <si>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</si>
  <si>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</si>
  <si>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</si>
  <si>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</si>
  <si>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</si>
  <si>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</si>
  <si>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</si>
  <si>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</si>
  <si>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</si>
  <si>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</si>
  <si>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</si>
  <si>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</si>
  <si>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</si>
  <si>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</si>
  <si>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</si>
  <si>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</si>
  <si>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</si>
  <si>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</si>
  <si>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</si>
  <si>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</si>
  <si>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</si>
  <si>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</si>
  <si>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</si>
  <si>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</si>
  <si>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</si>
  <si>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</si>
  <si>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</si>
  <si>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</si>
  <si>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</si>
  <si>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</si>
  <si>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</si>
  <si>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</si>
  <si>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</si>
  <si>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</si>
  <si>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</si>
  <si>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</si>
  <si>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</si>
  <si>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</si>
  <si>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</si>
  <si>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</si>
  <si>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</si>
  <si>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</si>
  <si>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</si>
  <si>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</si>
  <si>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</si>
  <si>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</si>
  <si>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</si>
  <si>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</si>
  <si>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</si>
  <si>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</si>
  <si>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</si>
  <si>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</si>
  <si>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</si>
  <si>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</si>
  <si>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</si>
  <si>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</si>
  <si>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item</t>
  </si>
  <si>
    <t>price</t>
  </si>
  <si>
    <t>dosa</t>
  </si>
  <si>
    <t>burger</t>
  </si>
  <si>
    <t>dumplings</t>
  </si>
  <si>
    <t>samosa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</si>
</sst>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3" tint="-0.499984740745262"/>
        <name val="Calibri"/>
        <family val="2"/>
        <scheme val="minor"/>
      </font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13">
  <autoFilter ref="A1:K40" xr:uid="{6A7FE39D-5614-4A7F-89B7-C167ABC0A251}"/>
  <tableColumns count="11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3" xr3:uid="{95A44281-CFA3-45B8-B076-96994C76B94A}" name="revenue" dataDxfId="12">
      <calculatedColumnFormula array="1">_xlfn.IFNA(INDEX(Financials[], MATCH(Movies[[#This Row],[movie_id]:[movie_id]],Financials[[movie_id]:[movie_id]],0), MATCH(Movies[[#Headers],[revenue]], Financials[#Headers],0)),"Not Available")</calculatedColumnFormula>
    </tableColumn>
    <tableColumn id="14" xr3:uid="{DD2A0151-E545-4BFF-93A3-124AFC8C3768}" name="budget" dataDxfId="6">
      <calculatedColumnFormula>INDEX(Financials[],MATCH(Movies[[#This Row],[movie_id]],Financials[movie_id],0),2)</calculatedColumnFormula>
    </tableColumn>
    <tableColumn id="15" xr3:uid="{4FC460F8-5501-4B3D-B612-AA6EA53F088D}" name="unit" dataDxfId="5">
      <calculatedColumnFormula>INDEX(Financials[],MATCH(Movies[[#This Row],[movie_id]:[movie_id]],Financials[[movie_id]:[movie_id]],0),MATCH(Movies[[#Headers],[unit]],Financials[#Headers],0))</calculatedColumnFormula>
    </tableColumn>
    <tableColumn id="16" xr3:uid="{71AF9D00-263F-48BA-A598-7B2DDE3DCFC0}" name="currenc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1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0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9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8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FFF1B8-5E32-4991-97B9-678A159F69C3}" name="food" displayName="food" ref="A1:B5" totalsRowShown="0" headerRowDxfId="7">
  <autoFilter ref="A1:B5" xr:uid="{CBFFF1B8-5E32-4991-97B9-678A159F69C3}"/>
  <tableColumns count="2">
    <tableColumn id="1" xr3:uid="{5870D46B-8ECA-4171-B5FB-5312A13C1564}" name="item"/>
    <tableColumn id="2" xr3:uid="{2C61D844-7207-4690-8472-4A25DD4DA9E0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34" zoomScale="96" zoomScaleNormal="96" workbookViewId="0">
      <selection activeCell="K3" sqref="K3:K40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7.44140625" customWidth="1"/>
    <col min="10" max="10" width="13.109375" customWidth="1"/>
  </cols>
  <sheetData>
    <row r="1" spans="1:11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  <c r="I1" s="1" t="s">
        <v>27</v>
      </c>
      <c r="J1" s="1" t="s">
        <v>29</v>
      </c>
      <c r="K1" s="1" t="s">
        <v>30</v>
      </c>
    </row>
    <row r="2" spans="1:11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_xlfn.IFNA(INDEX(Financials[], MATCH(Movies[[#This Row],[movie_id]:[movie_id]],Financials[[movie_id]:[movie_id]],0), MATCH(Movies[[#Headers],[revenue]], Financials[#Headers],0)),"Not Available")</f>
        <v>12.5</v>
      </c>
      <c r="I2">
        <f>INDEX(Financials[],MATCH(Movies[[#This Row],[movie_id]:[movie_id]],Financials[[movie_id]:[movie_id]],0),MATCH(Movies[[#Headers],[budget]],Financials[#Headers],0))</f>
        <v>1</v>
      </c>
      <c r="J2" t="str">
        <f>INDEX(Financials[],MATCH(Movies[[#This Row],[movie_id]:[movie_id]],Financials[[movie_id]:[movie_id]],0),MATCH(Movies[[#Headers],[unit]],Financials[#Headers],0))</f>
        <v>Billions</v>
      </c>
      <c r="K2" t="str">
        <f>INDEX(Financials[],MATCH(Movies[[#This Row],[movie_id]:[movie_id]],Financials[[movie_id]:[movie_id]],0),MATCH(Movies[[#Headers],[currency]],Financials[#Headers],0))</f>
        <v>INR</v>
      </c>
    </row>
    <row r="3" spans="1:11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_xlfn.IFNA(INDEX(Financials[], MATCH(Movies[[#This Row],[movie_id]:[movie_id]],Financials[[movie_id]:[movie_id]],0), MATCH(Movies[[#Headers],[revenue]], Financials[#Headers],0)),"Not Available")</f>
        <v>954.8</v>
      </c>
      <c r="I3">
        <f>INDEX(Financials[],MATCH(Movies[[#This Row],[movie_id]],Financials[movie_id],0),2)</f>
        <v>200</v>
      </c>
      <c r="J3" t="str">
        <f>INDEX(Financials[],MATCH(Movies[[#This Row],[movie_id]:[movie_id]],Financials[[movie_id]:[movie_id]],0),MATCH(Movies[[#Headers],[unit]],Financials[#Headers],0))</f>
        <v>Millions</v>
      </c>
      <c r="K3" t="str">
        <f>INDEX(Financials[],MATCH(Movies[[#This Row],[movie_id]:[movie_id]],Financials[[movie_id]:[movie_id]],0),MATCH(Movies[[#Headers],[currency]],Financials[#Headers],0))</f>
        <v>USD</v>
      </c>
    </row>
    <row r="4" spans="1:11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_xlfn.IFNA(INDEX(Financials[], MATCH(Movies[[#This Row],[movie_id]:[movie_id]],Financials[[movie_id]:[movie_id]],0), MATCH(Movies[[#Headers],[revenue]], Financials[#Headers],0)),"Not Available")</f>
        <v>644.79999999999995</v>
      </c>
      <c r="I4">
        <f>INDEX(Financials[],MATCH(Movies[[#This Row],[movie_id]],Financials[movie_id],0),2)</f>
        <v>165</v>
      </c>
      <c r="J4" t="str">
        <f>INDEX(Financials[],MATCH(Movies[[#This Row],[movie_id]:[movie_id]],Financials[[movie_id]:[movie_id]],0),MATCH(Movies[[#Headers],[unit]],Financials[#Headers],0))</f>
        <v>Millions</v>
      </c>
      <c r="K4" t="str">
        <f>INDEX(Financials[],MATCH(Movies[[#This Row],[movie_id]:[movie_id]],Financials[[movie_id]:[movie_id]],0),MATCH(Movies[[#Headers],[currency]],Financials[#Headers],0))</f>
        <v>USD</v>
      </c>
    </row>
    <row r="5" spans="1:11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_xlfn.IFNA(INDEX(Financials[], MATCH(Movies[[#This Row],[movie_id]:[movie_id]],Financials[[movie_id]:[movie_id]],0), MATCH(Movies[[#Headers],[revenue]], Financials[#Headers],0)),"Not Available")</f>
        <v>854</v>
      </c>
      <c r="I5">
        <f>INDEX(Financials[],MATCH(Movies[[#This Row],[movie_id]],Financials[movie_id],0),2)</f>
        <v>180</v>
      </c>
      <c r="J5" t="str">
        <f>INDEX(Financials[],MATCH(Movies[[#This Row],[movie_id]:[movie_id]],Financials[[movie_id]:[movie_id]],0),MATCH(Movies[[#Headers],[unit]],Financials[#Headers],0))</f>
        <v>Millions</v>
      </c>
      <c r="K5" t="str">
        <f>INDEX(Financials[],MATCH(Movies[[#This Row],[movie_id]:[movie_id]],Financials[[movie_id]:[movie_id]],0),MATCH(Movies[[#Headers],[currency]],Financials[#Headers],0))</f>
        <v>USD</v>
      </c>
    </row>
    <row r="6" spans="1:11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_xlfn.IFNA(INDEX(Financials[], MATCH(Movies[[#This Row],[movie_id]:[movie_id]],Financials[[movie_id]:[movie_id]],0), MATCH(Movies[[#Headers],[revenue]], Financials[#Headers],0)),"Not Available")</f>
        <v>670</v>
      </c>
      <c r="I6">
        <f>INDEX(Financials[],MATCH(Movies[[#This Row],[movie_id]],Financials[movie_id],0),2)</f>
        <v>250</v>
      </c>
      <c r="J6" t="str">
        <f>INDEX(Financials[],MATCH(Movies[[#This Row],[movie_id]:[movie_id]],Financials[[movie_id]:[movie_id]],0),MATCH(Movies[[#Headers],[unit]],Financials[#Headers],0))</f>
        <v>Millions</v>
      </c>
      <c r="K6" t="str">
        <f>INDEX(Financials[],MATCH(Movies[[#This Row],[movie_id]:[movie_id]],Financials[[movie_id]:[movie_id]],0),MATCH(Movies[[#Headers],[currency]],Financials[#Headers],0))</f>
        <v>USD</v>
      </c>
    </row>
    <row r="7" spans="1:11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_xlfn.IFNA(INDEX(Financials[], MATCH(Movies[[#This Row],[movie_id]:[movie_id]],Financials[[movie_id]:[movie_id]],0), MATCH(Movies[[#Headers],[revenue]], Financials[#Headers],0)),"Not Available")</f>
        <v>Not Available</v>
      </c>
      <c r="I7" t="e">
        <f>INDEX(Financials[],MATCH(Movies[[#This Row],[movie_id]],Financials[movie_id],0),2)</f>
        <v>#N/A</v>
      </c>
      <c r="J7" t="e">
        <f>INDEX(Financials[],MATCH(Movies[[#This Row],[movie_id]:[movie_id]],Financials[[movie_id]:[movie_id]],0),MATCH(Movies[[#Headers],[unit]],Financials[#Headers],0))</f>
        <v>#N/A</v>
      </c>
      <c r="K7" t="e">
        <f>INDEX(Financials[],MATCH(Movies[[#This Row],[movie_id]:[movie_id]],Financials[[movie_id]:[movie_id]],0),MATCH(Movies[[#Headers],[currency]],Financials[#Headers],0))</f>
        <v>#N/A</v>
      </c>
    </row>
    <row r="8" spans="1:11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_xlfn.IFNA(INDEX(Financials[], MATCH(Movies[[#This Row],[movie_id]:[movie_id]],Financials[[movie_id]:[movie_id]],0), MATCH(Movies[[#Headers],[revenue]], Financials[#Headers],0)),"Not Available")</f>
        <v>2000</v>
      </c>
      <c r="I8">
        <f>INDEX(Financials[],MATCH(Movies[[#This Row],[movie_id]],Financials[movie_id],0),2)</f>
        <v>400</v>
      </c>
      <c r="J8" t="str">
        <f>INDEX(Financials[],MATCH(Movies[[#This Row],[movie_id]:[movie_id]],Financials[[movie_id]:[movie_id]],0),MATCH(Movies[[#Headers],[unit]],Financials[#Headers],0))</f>
        <v>Millions</v>
      </c>
      <c r="K8" t="str">
        <f>INDEX(Financials[],MATCH(Movies[[#This Row],[movie_id]:[movie_id]],Financials[[movie_id]:[movie_id]],0),MATCH(Movies[[#Headers],[currency]],Financials[#Headers],0))</f>
        <v>INR</v>
      </c>
    </row>
    <row r="9" spans="1:11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_xlfn.IFNA(INDEX(Financials[], MATCH(Movies[[#This Row],[movie_id]:[movie_id]],Financials[[movie_id]:[movie_id]],0), MATCH(Movies[[#Headers],[revenue]], Financials[#Headers],0)),"Not Available")</f>
        <v>4000</v>
      </c>
      <c r="I9">
        <f>INDEX(Financials[],MATCH(Movies[[#This Row],[movie_id]],Financials[movie_id],0),2)</f>
        <v>550</v>
      </c>
      <c r="J9" t="str">
        <f>INDEX(Financials[],MATCH(Movies[[#This Row],[movie_id]:[movie_id]],Financials[[movie_id]:[movie_id]],0),MATCH(Movies[[#Headers],[unit]],Financials[#Headers],0))</f>
        <v>Millions</v>
      </c>
      <c r="K9" t="str">
        <f>INDEX(Financials[],MATCH(Movies[[#This Row],[movie_id]:[movie_id]],Financials[[movie_id]:[movie_id]],0),MATCH(Movies[[#Headers],[currency]],Financials[#Headers],0))</f>
        <v>INR</v>
      </c>
    </row>
    <row r="10" spans="1:11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_xlfn.IFNA(INDEX(Financials[], MATCH(Movies[[#This Row],[movie_id]:[movie_id]],Financials[[movie_id]:[movie_id]],0), MATCH(Movies[[#Headers],[revenue]], Financials[#Headers],0)),"Not Available")</f>
        <v>1360</v>
      </c>
      <c r="I10">
        <f>INDEX(Financials[],MATCH(Movies[[#This Row],[movie_id]],Financials[movie_id],0),2)</f>
        <v>390</v>
      </c>
      <c r="J10" t="str">
        <f>INDEX(Financials[],MATCH(Movies[[#This Row],[movie_id]:[movie_id]],Financials[[movie_id]:[movie_id]],0),MATCH(Movies[[#Headers],[unit]],Financials[#Headers],0))</f>
        <v>Millions</v>
      </c>
      <c r="K10" t="str">
        <f>INDEX(Financials[],MATCH(Movies[[#This Row],[movie_id]:[movie_id]],Financials[[movie_id]:[movie_id]],0),MATCH(Movies[[#Headers],[currency]],Financials[#Headers],0))</f>
        <v>INR</v>
      </c>
    </row>
    <row r="11" spans="1:11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_xlfn.IFNA(INDEX(Financials[], MATCH(Movies[[#This Row],[movie_id]:[movie_id]],Financials[[movie_id]:[movie_id]],0), MATCH(Movies[[#Headers],[revenue]], Financials[#Headers],0)),"Not Available")</f>
        <v>3.5</v>
      </c>
      <c r="I11">
        <f>INDEX(Financials[],MATCH(Movies[[#This Row],[movie_id]],Financials[movie_id],0),2)</f>
        <v>1.4</v>
      </c>
      <c r="J11" t="str">
        <f>INDEX(Financials[],MATCH(Movies[[#This Row],[movie_id]:[movie_id]],Financials[[movie_id]:[movie_id]],0),MATCH(Movies[[#Headers],[unit]],Financials[#Headers],0))</f>
        <v>Billions</v>
      </c>
      <c r="K11" t="str">
        <f>INDEX(Financials[],MATCH(Movies[[#This Row],[movie_id]:[movie_id]],Financials[[movie_id]:[movie_id]],0),MATCH(Movies[[#Headers],[currency]],Financials[#Headers],0))</f>
        <v>INR</v>
      </c>
    </row>
    <row r="12" spans="1:11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_xlfn.IFNA(INDEX(Financials[], MATCH(Movies[[#This Row],[movie_id]:[movie_id]],Financials[[movie_id]:[movie_id]],0), MATCH(Movies[[#Headers],[revenue]], Financials[#Headers],0)),"Not Available")</f>
        <v>73.3</v>
      </c>
      <c r="I12">
        <f>INDEX(Financials[],MATCH(Movies[[#This Row],[movie_id]],Financials[movie_id],0),2)</f>
        <v>25</v>
      </c>
      <c r="J12" t="str">
        <f>INDEX(Financials[],MATCH(Movies[[#This Row],[movie_id]:[movie_id]],Financials[[movie_id]:[movie_id]],0),MATCH(Movies[[#Headers],[unit]],Financials[#Headers],0))</f>
        <v>Millions</v>
      </c>
      <c r="K12" t="str">
        <f>INDEX(Financials[],MATCH(Movies[[#This Row],[movie_id]:[movie_id]],Financials[[movie_id]:[movie_id]],0),MATCH(Movies[[#Headers],[currency]],Financials[#Headers],0))</f>
        <v>USD</v>
      </c>
    </row>
    <row r="13" spans="1:11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_xlfn.IFNA(INDEX(Financials[], MATCH(Movies[[#This Row],[movie_id]:[movie_id]],Financials[[movie_id]:[movie_id]],0), MATCH(Movies[[#Headers],[revenue]], Financials[#Headers],0)),"Not Available")</f>
        <v>Not Available</v>
      </c>
      <c r="I13" t="e">
        <f>INDEX(Financials[],MATCH(Movies[[#This Row],[movie_id]],Financials[movie_id],0),2)</f>
        <v>#N/A</v>
      </c>
      <c r="J13" t="e">
        <f>INDEX(Financials[],MATCH(Movies[[#This Row],[movie_id]:[movie_id]],Financials[[movie_id]:[movie_id]],0),MATCH(Movies[[#Headers],[unit]],Financials[#Headers],0))</f>
        <v>#N/A</v>
      </c>
      <c r="K13" t="e">
        <f>INDEX(Financials[],MATCH(Movies[[#This Row],[movie_id]:[movie_id]],Financials[[movie_id]:[movie_id]],0),MATCH(Movies[[#Headers],[currency]],Financials[#Headers],0))</f>
        <v>#N/A</v>
      </c>
    </row>
    <row r="14" spans="1:11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_xlfn.IFNA(INDEX(Financials[], MATCH(Movies[[#This Row],[movie_id]:[movie_id]],Financials[[movie_id]:[movie_id]],0), MATCH(Movies[[#Headers],[revenue]], Financials[#Headers],0)),"Not Available")</f>
        <v>701.8</v>
      </c>
      <c r="I14">
        <f>INDEX(Financials[],MATCH(Movies[[#This Row],[movie_id]],Financials[movie_id],0),2)</f>
        <v>165</v>
      </c>
      <c r="J14" t="str">
        <f>INDEX(Financials[],MATCH(Movies[[#This Row],[movie_id]:[movie_id]],Financials[[movie_id]:[movie_id]],0),MATCH(Movies[[#Headers],[unit]],Financials[#Headers],0))</f>
        <v>Millions</v>
      </c>
      <c r="K14" t="str">
        <f>INDEX(Financials[],MATCH(Movies[[#This Row],[movie_id]:[movie_id]],Financials[[movie_id]:[movie_id]],0),MATCH(Movies[[#Headers],[currency]],Financials[#Headers],0))</f>
        <v>USD</v>
      </c>
    </row>
    <row r="15" spans="1:11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_xlfn.IFNA(INDEX(Financials[], MATCH(Movies[[#This Row],[movie_id]:[movie_id]],Financials[[movie_id]:[movie_id]],0), MATCH(Movies[[#Headers],[revenue]], Financials[#Headers],0)),"Not Available")</f>
        <v>307.10000000000002</v>
      </c>
      <c r="I15">
        <f>INDEX(Financials[],MATCH(Movies[[#This Row],[movie_id]],Financials[movie_id],0),2)</f>
        <v>55</v>
      </c>
      <c r="J15" t="str">
        <f>INDEX(Financials[],MATCH(Movies[[#This Row],[movie_id]:[movie_id]],Financials[[movie_id]:[movie_id]],0),MATCH(Movies[[#Headers],[unit]],Financials[#Headers],0))</f>
        <v>Millions</v>
      </c>
      <c r="K15" t="str">
        <f>INDEX(Financials[],MATCH(Movies[[#This Row],[movie_id]:[movie_id]],Financials[[movie_id]:[movie_id]],0),MATCH(Movies[[#Headers],[currency]],Financials[#Headers],0))</f>
        <v>USD</v>
      </c>
    </row>
    <row r="16" spans="1:11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_xlfn.IFNA(INDEX(Financials[], MATCH(Movies[[#This Row],[movie_id]:[movie_id]],Financials[[movie_id]:[movie_id]],0), MATCH(Movies[[#Headers],[revenue]], Financials[#Headers],0)),"Not Available")</f>
        <v>460.5</v>
      </c>
      <c r="I16">
        <f>INDEX(Financials[],MATCH(Movies[[#This Row],[movie_id]],Financials[movie_id],0),2)</f>
        <v>103</v>
      </c>
      <c r="J16" t="str">
        <f>INDEX(Financials[],MATCH(Movies[[#This Row],[movie_id]:[movie_id]],Financials[[movie_id]:[movie_id]],0),MATCH(Movies[[#Headers],[unit]],Financials[#Headers],0))</f>
        <v>Millions</v>
      </c>
      <c r="K16" t="str">
        <f>INDEX(Financials[],MATCH(Movies[[#This Row],[movie_id]:[movie_id]],Financials[[movie_id]:[movie_id]],0),MATCH(Movies[[#Headers],[currency]],Financials[#Headers],0))</f>
        <v>USD</v>
      </c>
    </row>
    <row r="17" spans="1:11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_xlfn.IFNA(INDEX(Financials[], MATCH(Movies[[#This Row],[movie_id]:[movie_id]],Financials[[movie_id]:[movie_id]],0), MATCH(Movies[[#Headers],[revenue]], Financials[#Headers],0)),"Not Available")</f>
        <v>2202</v>
      </c>
      <c r="I17">
        <f>INDEX(Financials[],MATCH(Movies[[#This Row],[movie_id]],Financials[movie_id],0),2)</f>
        <v>200</v>
      </c>
      <c r="J17" t="str">
        <f>INDEX(Financials[],MATCH(Movies[[#This Row],[movie_id]:[movie_id]],Financials[[movie_id]:[movie_id]],0),MATCH(Movies[[#Headers],[unit]],Financials[#Headers],0))</f>
        <v>Millions</v>
      </c>
      <c r="K17" t="str">
        <f>INDEX(Financials[],MATCH(Movies[[#This Row],[movie_id]:[movie_id]],Financials[[movie_id]:[movie_id]],0),MATCH(Movies[[#Headers],[currency]],Financials[#Headers],0))</f>
        <v>USD</v>
      </c>
    </row>
    <row r="18" spans="1:11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_xlfn.IFNA(INDEX(Financials[], MATCH(Movies[[#This Row],[movie_id]:[movie_id]],Financials[[movie_id]:[movie_id]],0), MATCH(Movies[[#Headers],[revenue]], Financials[#Headers],0)),"Not Available")</f>
        <v>3.3</v>
      </c>
      <c r="I18">
        <f>INDEX(Financials[],MATCH(Movies[[#This Row],[movie_id]],Financials[movie_id],0),2)</f>
        <v>3.18</v>
      </c>
      <c r="J18" t="str">
        <f>INDEX(Financials[],MATCH(Movies[[#This Row],[movie_id]:[movie_id]],Financials[[movie_id]:[movie_id]],0),MATCH(Movies[[#Headers],[unit]],Financials[#Headers],0))</f>
        <v>Millions</v>
      </c>
      <c r="K18" t="str">
        <f>INDEX(Financials[],MATCH(Movies[[#This Row],[movie_id]:[movie_id]],Financials[[movie_id]:[movie_id]],0),MATCH(Movies[[#Headers],[currency]],Financials[#Headers],0))</f>
        <v>USD</v>
      </c>
    </row>
    <row r="19" spans="1:11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_xlfn.IFNA(INDEX(Financials[], MATCH(Movies[[#This Row],[movie_id]:[movie_id]],Financials[[movie_id]:[movie_id]],0), MATCH(Movies[[#Headers],[revenue]], Financials[#Headers],0)),"Not Available")</f>
        <v>2847</v>
      </c>
      <c r="I19">
        <f>INDEX(Financials[],MATCH(Movies[[#This Row],[movie_id]],Financials[movie_id],0),2)</f>
        <v>237</v>
      </c>
      <c r="J19" t="str">
        <f>INDEX(Financials[],MATCH(Movies[[#This Row],[movie_id]:[movie_id]],Financials[[movie_id]:[movie_id]],0),MATCH(Movies[[#Headers],[unit]],Financials[#Headers],0))</f>
        <v>Millions</v>
      </c>
      <c r="K19" t="str">
        <f>INDEX(Financials[],MATCH(Movies[[#This Row],[movie_id]:[movie_id]],Financials[[movie_id]:[movie_id]],0),MATCH(Movies[[#Headers],[currency]],Financials[#Headers],0))</f>
        <v>USD</v>
      </c>
    </row>
    <row r="20" spans="1:11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_xlfn.IFNA(INDEX(Financials[], MATCH(Movies[[#This Row],[movie_id]:[movie_id]],Financials[[movie_id]:[movie_id]],0), MATCH(Movies[[#Headers],[revenue]], Financials[#Headers],0)),"Not Available")</f>
        <v>291</v>
      </c>
      <c r="I20">
        <f>INDEX(Financials[],MATCH(Movies[[#This Row],[movie_id]],Financials[movie_id],0),2)</f>
        <v>7.2</v>
      </c>
      <c r="J20" t="str">
        <f>INDEX(Financials[],MATCH(Movies[[#This Row],[movie_id]:[movie_id]],Financials[[movie_id]:[movie_id]],0),MATCH(Movies[[#Headers],[unit]],Financials[#Headers],0))</f>
        <v>Millions</v>
      </c>
      <c r="K20" t="str">
        <f>INDEX(Financials[],MATCH(Movies[[#This Row],[movie_id]:[movie_id]],Financials[[movie_id]:[movie_id]],0),MATCH(Movies[[#Headers],[currency]],Financials[#Headers],0))</f>
        <v>USD</v>
      </c>
    </row>
    <row r="21" spans="1:11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_xlfn.IFNA(INDEX(Financials[], MATCH(Movies[[#This Row],[movie_id]:[movie_id]],Financials[[movie_id]:[movie_id]],0), MATCH(Movies[[#Headers],[revenue]], Financials[#Headers],0)),"Not Available")</f>
        <v>1006</v>
      </c>
      <c r="I21">
        <f>INDEX(Financials[],MATCH(Movies[[#This Row],[movie_id]],Financials[movie_id],0),2)</f>
        <v>185</v>
      </c>
      <c r="J21" t="str">
        <f>INDEX(Financials[],MATCH(Movies[[#This Row],[movie_id]:[movie_id]],Financials[[movie_id]:[movie_id]],0),MATCH(Movies[[#Headers],[unit]],Financials[#Headers],0))</f>
        <v>Millions</v>
      </c>
      <c r="K21" t="str">
        <f>INDEX(Financials[],MATCH(Movies[[#This Row],[movie_id]:[movie_id]],Financials[[movie_id]:[movie_id]],0),MATCH(Movies[[#Headers],[currency]],Financials[#Headers],0))</f>
        <v>USD</v>
      </c>
    </row>
    <row r="22" spans="1:11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_xlfn.IFNA(INDEX(Financials[], MATCH(Movies[[#This Row],[movie_id]:[movie_id]],Financials[[movie_id]:[movie_id]],0), MATCH(Movies[[#Headers],[revenue]], Financials[#Headers],0)),"Not Available")</f>
        <v>322.2</v>
      </c>
      <c r="I22">
        <f>INDEX(Financials[],MATCH(Movies[[#This Row],[movie_id]],Financials[movie_id],0),2)</f>
        <v>22</v>
      </c>
      <c r="J22" t="str">
        <f>INDEX(Financials[],MATCH(Movies[[#This Row],[movie_id]:[movie_id]],Financials[[movie_id]:[movie_id]],0),MATCH(Movies[[#Headers],[unit]],Financials[#Headers],0))</f>
        <v>Millions</v>
      </c>
      <c r="K22" t="str">
        <f>INDEX(Financials[],MATCH(Movies[[#This Row],[movie_id]:[movie_id]],Financials[[movie_id]:[movie_id]],0),MATCH(Movies[[#Headers],[currency]],Financials[#Headers],0))</f>
        <v>USD</v>
      </c>
    </row>
    <row r="23" spans="1:11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_xlfn.IFNA(INDEX(Financials[], MATCH(Movies[[#This Row],[movie_id]:[movie_id]],Financials[[movie_id]:[movie_id]],0), MATCH(Movies[[#Headers],[revenue]], Financials[#Headers],0)),"Not Available")</f>
        <v>1046</v>
      </c>
      <c r="I23">
        <f>INDEX(Financials[],MATCH(Movies[[#This Row],[movie_id]],Financials[movie_id],0),2)</f>
        <v>63</v>
      </c>
      <c r="J23" t="str">
        <f>INDEX(Financials[],MATCH(Movies[[#This Row],[movie_id]:[movie_id]],Financials[[movie_id]:[movie_id]],0),MATCH(Movies[[#Headers],[unit]],Financials[#Headers],0))</f>
        <v>Millions</v>
      </c>
      <c r="K23" t="str">
        <f>INDEX(Financials[],MATCH(Movies[[#This Row],[movie_id]:[movie_id]],Financials[[movie_id]:[movie_id]],0),MATCH(Movies[[#Headers],[currency]],Financials[#Headers],0))</f>
        <v>USD</v>
      </c>
    </row>
    <row r="24" spans="1:11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_xlfn.IFNA(INDEX(Financials[], MATCH(Movies[[#This Row],[movie_id]:[movie_id]],Financials[[movie_id]:[movie_id]],0), MATCH(Movies[[#Headers],[revenue]], Financials[#Headers],0)),"Not Available")</f>
        <v>263.10000000000002</v>
      </c>
      <c r="I24">
        <f>INDEX(Financials[],MATCH(Movies[[#This Row],[movie_id]],Financials[movie_id],0),2)</f>
        <v>15.5</v>
      </c>
      <c r="J24" t="str">
        <f>INDEX(Financials[],MATCH(Movies[[#This Row],[movie_id]:[movie_id]],Financials[[movie_id]:[movie_id]],0),MATCH(Movies[[#Headers],[unit]],Financials[#Headers],0))</f>
        <v>Millions</v>
      </c>
      <c r="K24" t="str">
        <f>INDEX(Financials[],MATCH(Movies[[#This Row],[movie_id]:[movie_id]],Financials[[movie_id]:[movie_id]],0),MATCH(Movies[[#Headers],[currency]],Financials[#Headers],0))</f>
        <v>USD</v>
      </c>
    </row>
    <row r="25" spans="1:11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_xlfn.IFNA(INDEX(Financials[], MATCH(Movies[[#This Row],[movie_id]:[movie_id]],Financials[[movie_id]:[movie_id]],0), MATCH(Movies[[#Headers],[revenue]], Financials[#Headers],0)),"Not Available")</f>
        <v>2798</v>
      </c>
      <c r="I25">
        <f>INDEX(Financials[],MATCH(Movies[[#This Row],[movie_id]],Financials[movie_id],0),2)</f>
        <v>400</v>
      </c>
      <c r="J25" t="str">
        <f>INDEX(Financials[],MATCH(Movies[[#This Row],[movie_id]:[movie_id]],Financials[[movie_id]:[movie_id]],0),MATCH(Movies[[#Headers],[unit]],Financials[#Headers],0))</f>
        <v>Millions</v>
      </c>
      <c r="K25" t="str">
        <f>INDEX(Financials[],MATCH(Movies[[#This Row],[movie_id]:[movie_id]],Financials[[movie_id]:[movie_id]],0),MATCH(Movies[[#Headers],[currency]],Financials[#Headers],0))</f>
        <v>USD</v>
      </c>
    </row>
    <row r="26" spans="1:11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_xlfn.IFNA(INDEX(Financials[], MATCH(Movies[[#This Row],[movie_id]:[movie_id]],Financials[[movie_id]:[movie_id]],0), MATCH(Movies[[#Headers],[revenue]], Financials[#Headers],0)),"Not Available")</f>
        <v>2048</v>
      </c>
      <c r="I26">
        <f>INDEX(Financials[],MATCH(Movies[[#This Row],[movie_id]],Financials[movie_id],0),2)</f>
        <v>400</v>
      </c>
      <c r="J26" t="str">
        <f>INDEX(Financials[],MATCH(Movies[[#This Row],[movie_id]:[movie_id]],Financials[[movie_id]:[movie_id]],0),MATCH(Movies[[#Headers],[unit]],Financials[#Headers],0))</f>
        <v>Millions</v>
      </c>
      <c r="K26" t="str">
        <f>INDEX(Financials[],MATCH(Movies[[#This Row],[movie_id]:[movie_id]],Financials[[movie_id]:[movie_id]],0),MATCH(Movies[[#Headers],[currency]],Financials[#Headers],0))</f>
        <v>USD</v>
      </c>
    </row>
    <row r="27" spans="1:11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_xlfn.IFNA(INDEX(Financials[], MATCH(Movies[[#This Row],[movie_id]:[movie_id]],Financials[[movie_id]:[movie_id]],0), MATCH(Movies[[#Headers],[revenue]], Financials[#Headers],0)),"Not Available")</f>
        <v>100</v>
      </c>
      <c r="I27">
        <f>INDEX(Financials[],MATCH(Movies[[#This Row],[movie_id]],Financials[movie_id],0),2)</f>
        <v>70</v>
      </c>
      <c r="J27" t="str">
        <f>INDEX(Financials[],MATCH(Movies[[#This Row],[movie_id]:[movie_id]],Financials[[movie_id]:[movie_id]],0),MATCH(Movies[[#Headers],[unit]],Financials[#Headers],0))</f>
        <v>Millions</v>
      </c>
      <c r="K27" t="str">
        <f>INDEX(Financials[],MATCH(Movies[[#This Row],[movie_id]:[movie_id]],Financials[[movie_id]:[movie_id]],0),MATCH(Movies[[#Headers],[currency]],Financials[#Headers],0))</f>
        <v>INR</v>
      </c>
    </row>
    <row r="28" spans="1:11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_xlfn.IFNA(INDEX(Financials[], MATCH(Movies[[#This Row],[movie_id]:[movie_id]],Financials[[movie_id]:[movie_id]],0), MATCH(Movies[[#Headers],[revenue]], Financials[#Headers],0)),"Not Available")</f>
        <v>1350</v>
      </c>
      <c r="I28">
        <f>INDEX(Financials[],MATCH(Movies[[#This Row],[movie_id]],Financials[movie_id],0),2)</f>
        <v>120</v>
      </c>
      <c r="J28" t="str">
        <f>INDEX(Financials[],MATCH(Movies[[#This Row],[movie_id]:[movie_id]],Financials[[movie_id]:[movie_id]],0),MATCH(Movies[[#Headers],[unit]],Financials[#Headers],0))</f>
        <v>Millions</v>
      </c>
      <c r="K28" t="str">
        <f>INDEX(Financials[],MATCH(Movies[[#This Row],[movie_id]:[movie_id]],Financials[[movie_id]:[movie_id]],0),MATCH(Movies[[#Headers],[currency]],Financials[#Headers],0))</f>
        <v>INR</v>
      </c>
    </row>
    <row r="29" spans="1:11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_xlfn.IFNA(INDEX(Financials[], MATCH(Movies[[#This Row],[movie_id]:[movie_id]],Financials[[movie_id]:[movie_id]],0), MATCH(Movies[[#Headers],[revenue]], Financials[#Headers],0)),"Not Available")</f>
        <v>410</v>
      </c>
      <c r="I29">
        <f>INDEX(Financials[],MATCH(Movies[[#This Row],[movie_id]],Financials[movie_id],0),2)</f>
        <v>100</v>
      </c>
      <c r="J29" t="str">
        <f>INDEX(Financials[],MATCH(Movies[[#This Row],[movie_id]:[movie_id]],Financials[[movie_id]:[movie_id]],0),MATCH(Movies[[#Headers],[unit]],Financials[#Headers],0))</f>
        <v>Millions</v>
      </c>
      <c r="K29" t="str">
        <f>INDEX(Financials[],MATCH(Movies[[#This Row],[movie_id]:[movie_id]],Financials[[movie_id]:[movie_id]],0),MATCH(Movies[[#Headers],[currency]],Financials[#Headers],0))</f>
        <v>INR</v>
      </c>
    </row>
    <row r="30" spans="1:11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_xlfn.IFNA(INDEX(Financials[], MATCH(Movies[[#This Row],[movie_id]:[movie_id]],Financials[[movie_id]:[movie_id]],0), MATCH(Movies[[#Headers],[revenue]], Financials[#Headers],0)),"Not Available")</f>
        <v>8540</v>
      </c>
      <c r="I30">
        <f>INDEX(Financials[],MATCH(Movies[[#This Row],[movie_id]],Financials[movie_id],0),2)</f>
        <v>850</v>
      </c>
      <c r="J30" t="str">
        <f>INDEX(Financials[],MATCH(Movies[[#This Row],[movie_id]:[movie_id]],Financials[[movie_id]:[movie_id]],0),MATCH(Movies[[#Headers],[unit]],Financials[#Headers],0))</f>
        <v>Millions</v>
      </c>
      <c r="K30" t="str">
        <f>INDEX(Financials[],MATCH(Movies[[#This Row],[movie_id]:[movie_id]],Financials[[movie_id]:[movie_id]],0),MATCH(Movies[[#Headers],[currency]],Financials[#Headers],0))</f>
        <v>INR</v>
      </c>
    </row>
    <row r="31" spans="1:11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_xlfn.IFNA(INDEX(Financials[], MATCH(Movies[[#This Row],[movie_id]:[movie_id]],Financials[[movie_id]:[movie_id]],0), MATCH(Movies[[#Headers],[revenue]], Financials[#Headers],0)),"Not Available")</f>
        <v>5.9</v>
      </c>
      <c r="I31">
        <f>INDEX(Financials[],MATCH(Movies[[#This Row],[movie_id]],Financials[movie_id],0),2)</f>
        <v>1</v>
      </c>
      <c r="J31" t="str">
        <f>INDEX(Financials[],MATCH(Movies[[#This Row],[movie_id]:[movie_id]],Financials[[movie_id]:[movie_id]],0),MATCH(Movies[[#Headers],[unit]],Financials[#Headers],0))</f>
        <v>Billions</v>
      </c>
      <c r="K31" t="str">
        <f>INDEX(Financials[],MATCH(Movies[[#This Row],[movie_id]:[movie_id]],Financials[[movie_id]:[movie_id]],0),MATCH(Movies[[#Headers],[currency]],Financials[#Headers],0))</f>
        <v>INR</v>
      </c>
    </row>
    <row r="32" spans="1:11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_xlfn.IFNA(INDEX(Financials[], MATCH(Movies[[#This Row],[movie_id]:[movie_id]],Financials[[movie_id]:[movie_id]],0), MATCH(Movies[[#Headers],[revenue]], Financials[#Headers],0)),"Not Available")</f>
        <v>3.6</v>
      </c>
      <c r="I32">
        <f>INDEX(Financials[],MATCH(Movies[[#This Row],[movie_id]],Financials[movie_id],0),2)</f>
        <v>2</v>
      </c>
      <c r="J32" t="str">
        <f>INDEX(Financials[],MATCH(Movies[[#This Row],[movie_id]:[movie_id]],Financials[[movie_id]:[movie_id]],0),MATCH(Movies[[#Headers],[unit]],Financials[#Headers],0))</f>
        <v>Billions</v>
      </c>
      <c r="K32" t="str">
        <f>INDEX(Financials[],MATCH(Movies[[#This Row],[movie_id]:[movie_id]],Financials[[movie_id]:[movie_id]],0),MATCH(Movies[[#Headers],[currency]],Financials[#Headers],0))</f>
        <v>INR</v>
      </c>
    </row>
    <row r="33" spans="1:11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_xlfn.IFNA(INDEX(Financials[], MATCH(Movies[[#This Row],[movie_id]:[movie_id]],Financials[[movie_id]:[movie_id]],0), MATCH(Movies[[#Headers],[revenue]], Financials[#Headers],0)),"Not Available")</f>
        <v>12</v>
      </c>
      <c r="I33">
        <f>INDEX(Financials[],MATCH(Movies[[#This Row],[movie_id]],Financials[movie_id],0),2)</f>
        <v>5.5</v>
      </c>
      <c r="J33" t="str">
        <f>INDEX(Financials[],MATCH(Movies[[#This Row],[movie_id]:[movie_id]],Financials[[movie_id]:[movie_id]],0),MATCH(Movies[[#Headers],[unit]],Financials[#Headers],0))</f>
        <v>Billions</v>
      </c>
      <c r="K33" t="str">
        <f>INDEX(Financials[],MATCH(Movies[[#This Row],[movie_id]:[movie_id]],Financials[[movie_id]:[movie_id]],0),MATCH(Movies[[#Headers],[currency]],Financials[#Headers],0))</f>
        <v>INR</v>
      </c>
    </row>
    <row r="34" spans="1:11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_xlfn.IFNA(INDEX(Financials[], MATCH(Movies[[#This Row],[movie_id]:[movie_id]],Financials[[movie_id]:[movie_id]],0), MATCH(Movies[[#Headers],[revenue]], Financials[#Headers],0)),"Not Available")</f>
        <v>6.5</v>
      </c>
      <c r="I34">
        <f>INDEX(Financials[],MATCH(Movies[[#This Row],[movie_id]],Financials[movie_id],0),2)</f>
        <v>1.8</v>
      </c>
      <c r="J34" t="str">
        <f>INDEX(Financials[],MATCH(Movies[[#This Row],[movie_id]:[movie_id]],Financials[[movie_id]:[movie_id]],0),MATCH(Movies[[#Headers],[unit]],Financials[#Headers],0))</f>
        <v>Billions</v>
      </c>
      <c r="K34" t="str">
        <f>INDEX(Financials[],MATCH(Movies[[#This Row],[movie_id]:[movie_id]],Financials[[movie_id]:[movie_id]],0),MATCH(Movies[[#Headers],[currency]],Financials[#Headers],0))</f>
        <v>INR</v>
      </c>
    </row>
    <row r="35" spans="1:11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_xlfn.IFNA(INDEX(Financials[], MATCH(Movies[[#This Row],[movie_id]:[movie_id]],Financials[[movie_id]:[movie_id]],0), MATCH(Movies[[#Headers],[revenue]], Financials[#Headers],0)),"Not Available")</f>
        <v>3409</v>
      </c>
      <c r="I35">
        <f>INDEX(Financials[],MATCH(Movies[[#This Row],[movie_id]],Financials[movie_id],0),2)</f>
        <v>250</v>
      </c>
      <c r="J35" t="str">
        <f>INDEX(Financials[],MATCH(Movies[[#This Row],[movie_id]:[movie_id]],Financials[[movie_id]:[movie_id]],0),MATCH(Movies[[#Headers],[unit]],Financials[#Headers],0))</f>
        <v>Millions</v>
      </c>
      <c r="K35" t="str">
        <f>INDEX(Financials[],MATCH(Movies[[#This Row],[movie_id]:[movie_id]],Financials[[movie_id]:[movie_id]],0),MATCH(Movies[[#Headers],[currency]],Financials[#Headers],0))</f>
        <v>INR</v>
      </c>
    </row>
    <row r="36" spans="1:11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_xlfn.IFNA(INDEX(Financials[], MATCH(Movies[[#This Row],[movie_id]:[movie_id]],Financials[[movie_id]:[movie_id]],0), MATCH(Movies[[#Headers],[revenue]], Financials[#Headers],0)),"Not Available")</f>
        <v>11690</v>
      </c>
      <c r="I36">
        <f>INDEX(Financials[],MATCH(Movies[[#This Row],[movie_id]],Financials[movie_id],0),2)</f>
        <v>900</v>
      </c>
      <c r="J36" t="str">
        <f>INDEX(Financials[],MATCH(Movies[[#This Row],[movie_id]:[movie_id]],Financials[[movie_id]:[movie_id]],0),MATCH(Movies[[#Headers],[unit]],Financials[#Headers],0))</f>
        <v>Millions</v>
      </c>
      <c r="K36" t="str">
        <f>INDEX(Financials[],MATCH(Movies[[#This Row],[movie_id]:[movie_id]],Financials[[movie_id]:[movie_id]],0),MATCH(Movies[[#Headers],[currency]],Financials[#Headers],0))</f>
        <v>INR</v>
      </c>
    </row>
    <row r="37" spans="1:11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_xlfn.IFNA(INDEX(Financials[], MATCH(Movies[[#This Row],[movie_id]:[movie_id]],Financials[[movie_id]:[movie_id]],0), MATCH(Movies[[#Headers],[revenue]], Financials[#Headers],0)),"Not Available")</f>
        <v>370.6</v>
      </c>
      <c r="I37">
        <f>INDEX(Financials[],MATCH(Movies[[#This Row],[movie_id]],Financials[movie_id],0),2)</f>
        <v>216.7</v>
      </c>
      <c r="J37" t="str">
        <f>INDEX(Financials[],MATCH(Movies[[#This Row],[movie_id]:[movie_id]],Financials[[movie_id]:[movie_id]],0),MATCH(Movies[[#Headers],[unit]],Financials[#Headers],0))</f>
        <v>Millions</v>
      </c>
      <c r="K37" t="str">
        <f>INDEX(Financials[],MATCH(Movies[[#This Row],[movie_id]:[movie_id]],Financials[[movie_id]:[movie_id]],0),MATCH(Movies[[#Headers],[currency]],Financials[#Headers],0))</f>
        <v>USD</v>
      </c>
    </row>
    <row r="38" spans="1:11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_xlfn.IFNA(INDEX(Financials[], MATCH(Movies[[#This Row],[movie_id]:[movie_id]],Financials[[movie_id]:[movie_id]],0), MATCH(Movies[[#Headers],[revenue]], Financials[#Headers],0)),"Not Available")</f>
        <v>714.4</v>
      </c>
      <c r="I38">
        <f>INDEX(Financials[],MATCH(Movies[[#This Row],[movie_id]],Financials[movie_id],0),2)</f>
        <v>177</v>
      </c>
      <c r="J38" t="str">
        <f>INDEX(Financials[],MATCH(Movies[[#This Row],[movie_id]:[movie_id]],Financials[[movie_id]:[movie_id]],0),MATCH(Movies[[#Headers],[unit]],Financials[#Headers],0))</f>
        <v>Millions</v>
      </c>
      <c r="K38" t="str">
        <f>INDEX(Financials[],MATCH(Movies[[#This Row],[movie_id]:[movie_id]],Financials[[movie_id]:[movie_id]],0),MATCH(Movies[[#Headers],[currency]],Financials[#Headers],0))</f>
        <v>USD</v>
      </c>
    </row>
    <row r="39" spans="1:11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_xlfn.IFNA(INDEX(Financials[], MATCH(Movies[[#This Row],[movie_id]:[movie_id]],Financials[[movie_id]:[movie_id]],0), MATCH(Movies[[#Headers],[revenue]], Financials[#Headers],0)),"Not Available")</f>
        <v>3.1</v>
      </c>
      <c r="I39">
        <f>INDEX(Financials[],MATCH(Movies[[#This Row],[movie_id]],Financials[movie_id],0),2)</f>
        <v>1.8</v>
      </c>
      <c r="J39" t="str">
        <f>INDEX(Financials[],MATCH(Movies[[#This Row],[movie_id]:[movie_id]],Financials[[movie_id]:[movie_id]],0),MATCH(Movies[[#Headers],[unit]],Financials[#Headers],0))</f>
        <v>Billions</v>
      </c>
      <c r="K39" t="str">
        <f>INDEX(Financials[],MATCH(Movies[[#This Row],[movie_id]:[movie_id]],Financials[[movie_id]:[movie_id]],0),MATCH(Movies[[#Headers],[currency]],Financials[#Headers],0))</f>
        <v>INR</v>
      </c>
    </row>
    <row r="40" spans="1:11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_xlfn.IFNA(INDEX(Financials[], MATCH(Movies[[#This Row],[movie_id]:[movie_id]],Financials[[movie_id]:[movie_id]],0), MATCH(Movies[[#Headers],[revenue]], Financials[#Headers],0)),"Not Available")</f>
        <v>950</v>
      </c>
      <c r="I40">
        <f>INDEX(Financials[],MATCH(Movies[[#This Row],[movie_id]],Financials[movie_id],0),2)</f>
        <v>500</v>
      </c>
      <c r="J40" t="str">
        <f>INDEX(Financials[],MATCH(Movies[[#This Row],[movie_id]:[movie_id]],Financials[[movie_id]:[movie_id]],0),MATCH(Movies[[#Headers],[unit]],Financials[#Headers],0))</f>
        <v>Millions</v>
      </c>
      <c r="K40" t="str">
        <f>INDEX(Financials[],MATCH(Movies[[#This Row],[movie_id]:[movie_id]],Financials[[movie_id]:[movie_id]],0),MATCH(Movies[[#Headers],[currency]],Financials[#Headers],0))</f>
        <v>INR</v>
      </c>
    </row>
  </sheetData>
  <conditionalFormatting sqref="A1:B1">
    <cfRule type="duplicateValues" dxfId="3" priority="5"/>
    <cfRule type="duplicateValues" dxfId="2" priority="6"/>
  </conditionalFormatting>
  <conditionalFormatting sqref="A2:B40">
    <cfRule type="duplicateValues" dxfId="1" priority="9"/>
    <cfRule type="duplicateValues" dxfId="0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="160" zoomScaleNormal="160" workbookViewId="0">
      <selection activeCell="B1" sqref="B1:B41"/>
    </sheetView>
  </sheetViews>
  <sheetFormatPr defaultRowHeight="14.4" x14ac:dyDescent="0.3"/>
  <cols>
    <col min="3" max="3" width="9.44140625" customWidth="1"/>
    <col min="7" max="7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G68"/>
  <sheetViews>
    <sheetView zoomScale="160" zoomScaleNormal="160" workbookViewId="0">
      <selection activeCell="E10" sqref="E10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7" x14ac:dyDescent="0.3">
      <c r="A1" s="2" t="s">
        <v>35</v>
      </c>
      <c r="B1" s="2" t="s">
        <v>36</v>
      </c>
      <c r="C1" s="2" t="s">
        <v>37</v>
      </c>
    </row>
    <row r="2" spans="1:7" x14ac:dyDescent="0.3">
      <c r="A2">
        <v>50</v>
      </c>
      <c r="B2" t="s">
        <v>38</v>
      </c>
      <c r="C2">
        <v>1986</v>
      </c>
    </row>
    <row r="3" spans="1:7" x14ac:dyDescent="0.3">
      <c r="A3">
        <v>51</v>
      </c>
      <c r="B3" t="s">
        <v>39</v>
      </c>
      <c r="C3">
        <v>1959</v>
      </c>
    </row>
    <row r="4" spans="1:7" x14ac:dyDescent="0.3">
      <c r="A4">
        <v>52</v>
      </c>
      <c r="B4" t="s">
        <v>40</v>
      </c>
      <c r="C4">
        <v>1976</v>
      </c>
    </row>
    <row r="5" spans="1:7" x14ac:dyDescent="0.3">
      <c r="A5">
        <v>53</v>
      </c>
      <c r="B5" t="s">
        <v>41</v>
      </c>
      <c r="C5">
        <v>1989</v>
      </c>
      <c r="E5">
        <f>MATCH("Kajol",actors[name],)</f>
        <v>11</v>
      </c>
    </row>
    <row r="6" spans="1:7" x14ac:dyDescent="0.3">
      <c r="A6">
        <v>54</v>
      </c>
      <c r="B6" t="s">
        <v>42</v>
      </c>
      <c r="C6">
        <v>1983</v>
      </c>
    </row>
    <row r="7" spans="1:7" x14ac:dyDescent="0.3">
      <c r="A7">
        <v>55</v>
      </c>
      <c r="B7" t="s">
        <v>43</v>
      </c>
      <c r="C7">
        <v>1981</v>
      </c>
      <c r="E7">
        <f>MATCH("birth_year",actors[#Headers],0)</f>
        <v>3</v>
      </c>
    </row>
    <row r="8" spans="1:7" x14ac:dyDescent="0.3">
      <c r="A8">
        <v>56</v>
      </c>
      <c r="B8" t="s">
        <v>44</v>
      </c>
      <c r="C8">
        <v>1981</v>
      </c>
    </row>
    <row r="9" spans="1:7" x14ac:dyDescent="0.3">
      <c r="A9">
        <v>57</v>
      </c>
      <c r="B9" t="s">
        <v>45</v>
      </c>
      <c r="C9">
        <v>1942</v>
      </c>
      <c r="E9" t="str">
        <f>actors[[#Headers],[birth_year]]</f>
        <v>birth_year</v>
      </c>
    </row>
    <row r="10" spans="1:7" x14ac:dyDescent="0.3">
      <c r="A10">
        <v>58</v>
      </c>
      <c r="B10" t="s">
        <v>46</v>
      </c>
      <c r="C10">
        <v>1948</v>
      </c>
      <c r="E10" t="str" cm="1">
        <f t="array" ref="E10:G10">actors[#Headers]</f>
        <v>actor_id</v>
      </c>
      <c r="F10" t="str">
        <v>name</v>
      </c>
      <c r="G10" t="str">
        <v>birth_year</v>
      </c>
    </row>
    <row r="11" spans="1:7" x14ac:dyDescent="0.3">
      <c r="A11">
        <v>59</v>
      </c>
      <c r="B11" t="s">
        <v>47</v>
      </c>
      <c r="C11">
        <v>1965</v>
      </c>
    </row>
    <row r="12" spans="1:7" x14ac:dyDescent="0.3">
      <c r="A12">
        <v>60</v>
      </c>
      <c r="B12" t="s">
        <v>48</v>
      </c>
      <c r="C12">
        <v>1974</v>
      </c>
    </row>
    <row r="13" spans="1:7" x14ac:dyDescent="0.3">
      <c r="A13">
        <v>61</v>
      </c>
      <c r="B13" t="s">
        <v>49</v>
      </c>
      <c r="C13">
        <v>1965</v>
      </c>
    </row>
    <row r="14" spans="1:7" x14ac:dyDescent="0.3">
      <c r="A14">
        <v>62</v>
      </c>
      <c r="B14" t="s">
        <v>50</v>
      </c>
      <c r="C14">
        <v>1970</v>
      </c>
    </row>
    <row r="15" spans="1:7" x14ac:dyDescent="0.3">
      <c r="A15">
        <v>63</v>
      </c>
      <c r="B15" t="s">
        <v>51</v>
      </c>
      <c r="C15">
        <v>1979</v>
      </c>
    </row>
    <row r="16" spans="1:7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BB25-744C-45BE-8F92-9A418CFCADCB}">
  <dimension ref="A1:D5"/>
  <sheetViews>
    <sheetView zoomScale="295" zoomScaleNormal="295" workbookViewId="0">
      <selection activeCell="D5" sqref="D5"/>
    </sheetView>
  </sheetViews>
  <sheetFormatPr defaultRowHeight="14.4" x14ac:dyDescent="0.3"/>
  <cols>
    <col min="1" max="1" width="11.5546875" customWidth="1"/>
    <col min="4" max="4" width="23.88671875" customWidth="1"/>
  </cols>
  <sheetData>
    <row r="1" spans="1:4" x14ac:dyDescent="0.3">
      <c r="A1" s="3" t="s">
        <v>157</v>
      </c>
      <c r="B1" s="3" t="s">
        <v>158</v>
      </c>
    </row>
    <row r="2" spans="1:4" x14ac:dyDescent="0.3">
      <c r="A2" t="s">
        <v>159</v>
      </c>
      <c r="B2">
        <v>20</v>
      </c>
    </row>
    <row r="3" spans="1:4" x14ac:dyDescent="0.3">
      <c r="A3" t="s">
        <v>160</v>
      </c>
      <c r="B3">
        <v>15</v>
      </c>
      <c r="D3" t="str">
        <f>INDEX(food[],1,1)</f>
        <v>dosa</v>
      </c>
    </row>
    <row r="4" spans="1:4" x14ac:dyDescent="0.3">
      <c r="A4" t="s">
        <v>161</v>
      </c>
      <c r="B4">
        <v>13</v>
      </c>
      <c r="D4">
        <f>INDEX(food[],4,2)</f>
        <v>7</v>
      </c>
    </row>
    <row r="5" spans="1:4" x14ac:dyDescent="0.3">
      <c r="A5" t="s">
        <v>162</v>
      </c>
      <c r="B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</vt:lpstr>
      <vt:lpstr>financials</vt:lpstr>
      <vt:lpstr>actors</vt:lpstr>
      <vt:lpstr>movie_actor</vt:lpstr>
      <vt:lpstr>languages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tilak nayak</cp:lastModifiedBy>
  <dcterms:created xsi:type="dcterms:W3CDTF">2015-06-05T18:17:20Z</dcterms:created>
  <dcterms:modified xsi:type="dcterms:W3CDTF">2024-05-16T14:41:18Z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