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ilak R\Desktop\"/>
    </mc:Choice>
  </mc:AlternateContent>
  <xr:revisionPtr revIDLastSave="0" documentId="13_ncr:1_{F075926B-5FB3-4A6E-9EDE-E0DF382C9E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6" r:id="rId1"/>
    <sheet name="movies" sheetId="1" r:id="rId2"/>
    <sheet name="financials" sheetId="2" r:id="rId3"/>
    <sheet name="actors" sheetId="3" r:id="rId4"/>
    <sheet name="movie_actor" sheetId="4" r:id="rId5"/>
    <sheet name="languages" sheetId="5" r:id="rId6"/>
  </sheets>
  <calcPr calcId="191029"/>
  <pivotCaches>
    <pivotCache cacheId="1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<sst xmlns="http://schemas.openxmlformats.org/spreadsheetml/2006/main" count="302" uniqueCount="160">
  <si>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</si>
  <si>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</si>
  <si>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</si>
  <si>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</si>
  <si>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</si>
  <si>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</si>
  <si>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</si>
  <si>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</si>
  <si>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</si>
  <si>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</si>
  <si>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</si>
  <si>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</si>
  <si>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</si>
  <si>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</si>
  <si>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</si>
  <si>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</si>
  <si>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</si>
  <si>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</si>
  <si>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</si>
  <si>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</si>
  <si>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</si>
  <si>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</si>
  <si>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</si>
  <si>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</si>
  <si>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</si>
  <si>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</si>
  <si>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</si>
  <si>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</si>
  <si>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</si>
  <si>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</si>
  <si>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</si>
  <si>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</si>
  <si>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</si>
  <si>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</si>
  <si>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</si>
  <si>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</si>
  <si>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</si>
  <si>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</si>
  <si>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</si>
  <si>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</si>
  <si>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</si>
  <si>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</si>
  <si>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</si>
  <si>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</si>
  <si>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</si>
  <si>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</si>
  <si>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</si>
  <si>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</si>
  <si>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</si>
  <si>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</si>
  <si>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</si>
  <si>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</si>
  <si>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</si>
  <si>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</si>
  <si>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</si>
  <si>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</si>
  <si>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</si>
  <si>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</si>
  <si>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</si>
  <si>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</si>
  <si>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</si>
  <si>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</si>
  <si>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</si>
  <si>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</si>
  <si>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</si>
  <si>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</si>
  <si>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</si>
  <si>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</si>
  <si>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</si>
  <si>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</si>
  <si>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</si>
  <si>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</si>
  <si>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</si>
  <si>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</si>
  <si>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</si>
  <si>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</si>
  <si>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</si>
  <si>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</si>
  <si>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</si>
  <si>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</si>
  <si>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</si>
  <si>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</si>
  <si>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</si>
  <si>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</si>
  <si>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</si>
  <si>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</si>
  <si>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</si>
  <si>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</si>
  <si>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</si>
  <si>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</si>
  <si>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</si>
  <si>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</si>
  <si>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</si>
  <si>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</si>
  <si>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</si>
  <si>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</si>
  <si>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</si>
  <si>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</si>
  <si>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</si>
  <si>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</si>
  <si>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</si>
  <si>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</si>
  <si>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</si>
  <si>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</si>
  <si>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</si>
  <si>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</si>
  <si>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</si>
  <si>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</si>
  <si>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</si>
  <si>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</si>
  <si>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</si>
  <si>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</si>
  <si>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</si>
  <si>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</si>
  <si>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</si>
  <si>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</si>
  <si>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</si>
  <si>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</si>
  <si>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</si>
  <si>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</si>
  <si>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</si>
  <si>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</si>
  <si>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</si>
  <si>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</si>
  <si>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</si>
  <si>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</si>
  <si>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</si>
  <si>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</si>
  <si>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</si>
  <si>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</si>
  <si>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</si>
  <si>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</si>
  <si>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</si>
  <si>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</si>
  <si>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</si>
  <si>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</si>
  <si>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</si>
  <si>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</si>
  <si>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</si>
  <si>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</si>
  <si>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</si>
  <si>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</si>
  <si>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</si>
  <si>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</si>
  <si>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</si>
  <si>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</si>
  <si>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</si>
  <si>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</si>
  <si>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</si>
  <si>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</si>
  <si>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</si>
  <si>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</si>
  <si>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</si>
  <si>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</si>
  <si>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</si>
  <si>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</si>
  <si>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</si>
  <si>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Sum of release_year</t>
  </si>
  <si>
    <t>#N/A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</si>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</sst>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[practicee.xlsx]Sheet1!PivotTable15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title by currency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title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INR</c:v>
                </c:pt>
                <c:pt idx="1">
                  <c:v>USD</c:v>
                </c:pt>
                <c:pt idx="2">
                  <c:v>#N/A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5-4AEF-A3C2-38BBCC9CD64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release_year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INR</c:v>
                </c:pt>
                <c:pt idx="1">
                  <c:v>USD</c:v>
                </c:pt>
                <c:pt idx="2">
                  <c:v>#N/A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34173</c:v>
                </c:pt>
                <c:pt idx="1">
                  <c:v>40087</c:v>
                </c:pt>
                <c:pt idx="2">
                  <c:v>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5-4AEF-A3C2-38BBCC9CD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84735"/>
        <c:axId val="662477535"/>
      </c:barChart>
      <c:catAx>
        <c:axId val="66248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77535"/>
        <c:crosses val="autoZero"/>
        <c:auto val="1"/>
        <c:lblAlgn val="ctr"/>
        <c:lblOffset val="100"/>
        <c:noMultiLvlLbl val="0"/>
      </c:catAx>
      <c:valAx>
        <c:axId val="66247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8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11</xdr:row>
      <xdr:rowOff>45720</xdr:rowOff>
    </xdr:from>
    <xdr:to>
      <xdr:col>7</xdr:col>
      <xdr:colOff>312420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4B746-B6D4-C462-71B1-08335A33C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ak R" refreshedDate="45415.583192708335" createdVersion="8" refreshedVersion="8" minRefreshableVersion="3" recordCount="39" xr:uid="{1C61D8DF-4527-46A7-94EE-A5073C75E628}">
  <cacheSource type="worksheet">
    <worksheetSource name="Movies"/>
  </cacheSource>
  <cacheFields count="11">
    <cacheField name="movie_id" numFmtId="0">
      <sharedItems containsSemiMixedTypes="0" containsString="0" containsNumber="1" containsInteger="1" minValue="101" maxValue="140"/>
    </cacheField>
    <cacheField name="title" numFmtId="0">
      <sharedItems/>
    </cacheField>
    <cacheField name="industry" numFmtId="0">
      <sharedItems/>
    </cacheField>
    <cacheField name="release_year" numFmtId="0">
      <sharedItems containsSemiMixedTypes="0" containsString="0" containsNumber="1" containsInteger="1" minValue="1946" maxValue="2022"/>
    </cacheField>
    <cacheField name="imdb_rating" numFmtId="0">
      <sharedItems containsMixedTypes="1" containsNumber="1" minValue="1.9" maxValue="9.3000000000000007"/>
    </cacheField>
    <cacheField name="studio" numFmtId="0">
      <sharedItems/>
    </cacheField>
    <cacheField name="language_id" numFmtId="0">
      <sharedItems containsSemiMixedTypes="0" containsString="0" containsNumber="1" containsInteger="1" minValue="1" maxValue="7"/>
    </cacheField>
    <cacheField name="budget" numFmtId="0">
      <sharedItems containsMixedTypes="1" containsNumber="1" minValue="1" maxValue="900"/>
    </cacheField>
    <cacheField name="revenue" numFmtId="0">
      <sharedItems containsMixedTypes="1" containsNumber="1" minValue="3.1" maxValue="11690"/>
    </cacheField>
    <cacheField name="unit" numFmtId="0">
      <sharedItems/>
    </cacheField>
    <cacheField name="currency" numFmtId="0">
      <sharedItems count="3">
        <s v="INR"/>
        <s v="USD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01"/>
    <s v="K.G.F: Chapter 2"/>
    <s v="Bollywood"/>
    <n v="2022"/>
    <n v="8.4"/>
    <s v="Hombale Films"/>
    <n v="3"/>
    <n v="1"/>
    <n v="12.5"/>
    <s v="Billions"/>
    <x v="0"/>
  </r>
  <r>
    <n v="102"/>
    <s v="Doctor Strange in the Multiverse of Madness"/>
    <s v="Hollywood"/>
    <n v="2022"/>
    <n v="7"/>
    <s v="Marvel Studios"/>
    <n v="5"/>
    <n v="200"/>
    <n v="954.8"/>
    <s v="Millions"/>
    <x v="1"/>
  </r>
  <r>
    <n v="103"/>
    <s v="Thor: The Dark World"/>
    <s v="Hollywood"/>
    <n v="2013"/>
    <n v="6.8"/>
    <s v="Marvel Studios"/>
    <n v="5"/>
    <n v="165"/>
    <n v="644.79999999999995"/>
    <s v="Millions"/>
    <x v="1"/>
  </r>
  <r>
    <n v="104"/>
    <s v="Thor: Ragnarok"/>
    <s v="Hollywood"/>
    <n v="2017"/>
    <n v="7.9"/>
    <s v="Marvel Studios"/>
    <n v="5"/>
    <n v="180"/>
    <n v="854"/>
    <s v="Millions"/>
    <x v="1"/>
  </r>
  <r>
    <n v="105"/>
    <s v="Thor: Love and Thunder"/>
    <s v="Hollywood"/>
    <n v="2022"/>
    <n v="6.8"/>
    <s v="Marvel Studios"/>
    <n v="5"/>
    <n v="250"/>
    <n v="670"/>
    <s v="Millions"/>
    <x v="1"/>
  </r>
  <r>
    <n v="106"/>
    <s v="Sholay"/>
    <s v="Bollywood"/>
    <n v="1975"/>
    <n v="8.1"/>
    <s v="United Producers"/>
    <n v="1"/>
    <e v="#N/A"/>
    <e v="#N/A"/>
    <e v="#N/A"/>
    <x v="2"/>
  </r>
  <r>
    <n v="107"/>
    <s v="Dilwale Dulhania Le Jayenge"/>
    <s v="Bollywood"/>
    <n v="1995"/>
    <n v="8"/>
    <s v="Yash Raj Films"/>
    <n v="1"/>
    <n v="400"/>
    <n v="2000"/>
    <s v="Millions"/>
    <x v="0"/>
  </r>
  <r>
    <n v="108"/>
    <s v="3 Idiots"/>
    <s v="Bollywood"/>
    <n v="2009"/>
    <n v="8.4"/>
    <s v="Vinod Chopra Films"/>
    <n v="1"/>
    <n v="550"/>
    <n v="4000"/>
    <s v="Millions"/>
    <x v="0"/>
  </r>
  <r>
    <n v="109"/>
    <s v="Kabhi Khushi Kabhie Gham"/>
    <s v="Bollywood"/>
    <n v="2001"/>
    <n v="7.4"/>
    <s v="Dharma Productions"/>
    <n v="1"/>
    <n v="390"/>
    <n v="1360"/>
    <s v="Millions"/>
    <x v="0"/>
  </r>
  <r>
    <n v="110"/>
    <s v="Bajirao Mastani"/>
    <s v="Bollywood"/>
    <n v="2015"/>
    <n v="7.2"/>
    <s v="Not available"/>
    <n v="1"/>
    <n v="1.4"/>
    <n v="3.5"/>
    <s v="Billions"/>
    <x v="0"/>
  </r>
  <r>
    <n v="111"/>
    <s v="The Shawshank Redemption"/>
    <s v="Hollywood"/>
    <n v="1994"/>
    <n v="9.3000000000000007"/>
    <s v="Castle Rock Entertainment"/>
    <n v="5"/>
    <n v="25"/>
    <n v="73.3"/>
    <s v="Millions"/>
    <x v="1"/>
  </r>
  <r>
    <n v="112"/>
    <s v="Inception"/>
    <s v="Hollywood"/>
    <n v="2010"/>
    <n v="8.8000000000000007"/>
    <s v="Warner Bros. Pictures"/>
    <n v="5"/>
    <e v="#N/A"/>
    <e v="#N/A"/>
    <e v="#N/A"/>
    <x v="2"/>
  </r>
  <r>
    <n v="113"/>
    <s v="Interstellar"/>
    <s v="Hollywood"/>
    <n v="2014"/>
    <n v="8.6"/>
    <s v="Warner Bros. Pictures"/>
    <n v="5"/>
    <n v="165"/>
    <n v="701.8"/>
    <s v="Millions"/>
    <x v="1"/>
  </r>
  <r>
    <n v="115"/>
    <s v="The Pursuit of Happyness"/>
    <s v="Hollywood"/>
    <n v="2006"/>
    <n v="8"/>
    <s v="Columbia Pictures"/>
    <n v="5"/>
    <n v="55"/>
    <n v="307.10000000000002"/>
    <s v="Millions"/>
    <x v="1"/>
  </r>
  <r>
    <n v="116"/>
    <s v="Gladiator"/>
    <s v="Hollywood"/>
    <n v="2000"/>
    <n v="8.5"/>
    <s v="Universal Pictures"/>
    <n v="5"/>
    <n v="103"/>
    <n v="460.5"/>
    <s v="Millions"/>
    <x v="1"/>
  </r>
  <r>
    <n v="117"/>
    <s v="Titanic"/>
    <s v="Hollywood"/>
    <n v="1997"/>
    <n v="7.9"/>
    <s v="Paramount Pictures"/>
    <n v="5"/>
    <n v="200"/>
    <n v="2202"/>
    <s v="Millions"/>
    <x v="1"/>
  </r>
  <r>
    <n v="118"/>
    <s v="It's a Wonderful Life"/>
    <s v="Hollywood"/>
    <n v="1946"/>
    <n v="8.6"/>
    <s v="Liberty Films"/>
    <n v="5"/>
    <n v="3.18"/>
    <n v="3.3"/>
    <s v="Millions"/>
    <x v="1"/>
  </r>
  <r>
    <n v="119"/>
    <s v="Avatar"/>
    <s v="Hollywood"/>
    <n v="2009"/>
    <n v="7.8"/>
    <s v="20th Century Fox"/>
    <n v="5"/>
    <n v="237"/>
    <n v="2847"/>
    <s v="Millions"/>
    <x v="1"/>
  </r>
  <r>
    <n v="120"/>
    <s v="The Godfather"/>
    <s v="Hollywood"/>
    <n v="1972"/>
    <n v="9.1999999999999993"/>
    <s v="Paramount Pictures"/>
    <n v="5"/>
    <n v="7.2"/>
    <n v="291"/>
    <s v="Millions"/>
    <x v="1"/>
  </r>
  <r>
    <n v="121"/>
    <s v="The Dark Knight"/>
    <s v="Hollywood"/>
    <n v="2008"/>
    <n v="9"/>
    <s v="Syncopy"/>
    <n v="5"/>
    <n v="185"/>
    <n v="1006"/>
    <s v="Millions"/>
    <x v="1"/>
  </r>
  <r>
    <n v="122"/>
    <s v="Schindler's List"/>
    <s v="Hollywood"/>
    <n v="1993"/>
    <n v="9"/>
    <s v="Universal Pictures"/>
    <n v="5"/>
    <n v="22"/>
    <n v="322.2"/>
    <s v="Millions"/>
    <x v="1"/>
  </r>
  <r>
    <n v="123"/>
    <s v="Jurassic Park"/>
    <s v="Hollywood"/>
    <n v="1993"/>
    <n v="8.1999999999999993"/>
    <s v="Universal Pictures"/>
    <n v="5"/>
    <n v="63"/>
    <n v="1046"/>
    <s v="Millions"/>
    <x v="1"/>
  </r>
  <r>
    <n v="124"/>
    <s v="Parasite"/>
    <s v="Hollywood"/>
    <n v="2019"/>
    <n v="8.5"/>
    <s v="Not available"/>
    <n v="5"/>
    <n v="15.5"/>
    <n v="263.10000000000002"/>
    <s v="Millions"/>
    <x v="1"/>
  </r>
  <r>
    <n v="125"/>
    <s v="Avengers: Endgame"/>
    <s v="Hollywood"/>
    <n v="2019"/>
    <n v="8.4"/>
    <s v="Marvel Studios"/>
    <n v="5"/>
    <n v="400"/>
    <n v="2798"/>
    <s v="Millions"/>
    <x v="1"/>
  </r>
  <r>
    <n v="126"/>
    <s v="Avengers: Infinity War"/>
    <s v="Hollywood"/>
    <n v="2018"/>
    <n v="8.4"/>
    <s v="Marvel Studios"/>
    <n v="5"/>
    <n v="400"/>
    <n v="2048"/>
    <s v="Millions"/>
    <x v="1"/>
  </r>
  <r>
    <n v="127"/>
    <s v="Pather Panchali"/>
    <s v="Bollywood"/>
    <n v="1955"/>
    <n v="8.3000000000000007"/>
    <s v="Government of West Bengal"/>
    <n v="7"/>
    <n v="70"/>
    <n v="100"/>
    <s v="Millions"/>
    <x v="0"/>
  </r>
  <r>
    <n v="128"/>
    <s v="Taare Zameen Par"/>
    <s v="Bollywood"/>
    <n v="2007"/>
    <n v="8.3000000000000007"/>
    <s v="Not available"/>
    <n v="1"/>
    <n v="120"/>
    <n v="1350"/>
    <s v="Millions"/>
    <x v="0"/>
  </r>
  <r>
    <n v="129"/>
    <s v="Munna Bhai M.B.B.S."/>
    <s v="Bollywood"/>
    <n v="2003"/>
    <n v="8.1"/>
    <s v="Vinod Chopra Productions"/>
    <n v="1"/>
    <n v="100"/>
    <n v="410"/>
    <s v="Millions"/>
    <x v="0"/>
  </r>
  <r>
    <n v="130"/>
    <s v="PK"/>
    <s v="Bollywood"/>
    <n v="2014"/>
    <n v="8.1"/>
    <s v="Vinod Chopra Films"/>
    <n v="1"/>
    <n v="850"/>
    <n v="8540"/>
    <s v="Millions"/>
    <x v="0"/>
  </r>
  <r>
    <n v="131"/>
    <s v="Sanju"/>
    <s v="Bollywood"/>
    <n v="2018"/>
    <s v="NULL"/>
    <s v="Vinod Chopra Films"/>
    <n v="1"/>
    <n v="1"/>
    <n v="5.9"/>
    <s v="Billions"/>
    <x v="0"/>
  </r>
  <r>
    <n v="132"/>
    <s v="Pushpa: The Rise - Part 1"/>
    <s v="Bollywood"/>
    <n v="2021"/>
    <n v="7.6"/>
    <s v="Mythri Movie Makers"/>
    <n v="2"/>
    <n v="2"/>
    <n v="3.6"/>
    <s v="Billions"/>
    <x v="0"/>
  </r>
  <r>
    <n v="133"/>
    <s v="RRR"/>
    <s v="Bollywood"/>
    <n v="2022"/>
    <n v="8"/>
    <s v="DVV Entertainment"/>
    <n v="2"/>
    <n v="5.5"/>
    <n v="12"/>
    <s v="Billions"/>
    <x v="0"/>
  </r>
  <r>
    <n v="134"/>
    <s v="Baahubali: The Beginning"/>
    <s v="Bollywood"/>
    <n v="2015"/>
    <n v="8"/>
    <s v="Arka Media Works"/>
    <n v="2"/>
    <n v="1.8"/>
    <n v="6.5"/>
    <s v="Billions"/>
    <x v="0"/>
  </r>
  <r>
    <n v="135"/>
    <s v="The Kashmir Files"/>
    <s v="Bollywood"/>
    <n v="2022"/>
    <n v="8.3000000000000007"/>
    <s v="Zee Studios"/>
    <n v="1"/>
    <n v="250"/>
    <n v="3409"/>
    <s v="Millions"/>
    <x v="0"/>
  </r>
  <r>
    <n v="136"/>
    <s v="Bajrangi Bhaijaan"/>
    <s v="Bollywood"/>
    <n v="2015"/>
    <n v="8.1"/>
    <s v="Salman Khan Films"/>
    <n v="1"/>
    <n v="900"/>
    <n v="11690"/>
    <s v="Millions"/>
    <x v="0"/>
  </r>
  <r>
    <n v="137"/>
    <s v="Captain America: The First Avenger"/>
    <s v="Hollywood"/>
    <n v="2011"/>
    <n v="6.9"/>
    <s v="Marvel Studios"/>
    <n v="5"/>
    <n v="216.7"/>
    <n v="370.6"/>
    <s v="Millions"/>
    <x v="1"/>
  </r>
  <r>
    <n v="138"/>
    <s v="Captain America: The Winter Soldier"/>
    <s v="Hollywood"/>
    <n v="2014"/>
    <n v="7.8"/>
    <s v="Marvel Studios"/>
    <n v="5"/>
    <n v="177"/>
    <n v="714.4"/>
    <s v="Millions"/>
    <x v="1"/>
  </r>
  <r>
    <n v="139"/>
    <s v="Race 3"/>
    <s v="Bollywood"/>
    <n v="2018"/>
    <n v="1.9"/>
    <s v="Salman Khan Films"/>
    <n v="1"/>
    <n v="1.8"/>
    <n v="3.1"/>
    <s v="Billions"/>
    <x v="0"/>
  </r>
  <r>
    <n v="140"/>
    <s v="Shershaah"/>
    <s v="Bollywood"/>
    <n v="2021"/>
    <n v="8.4"/>
    <s v="Dharma Productions"/>
    <n v="1"/>
    <n v="500"/>
    <n v="950"/>
    <s v="Million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0B0EE-6A00-48AC-AE9C-6D66F299DBF3}" name="PivotTable15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6" firstHeaderRow="0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Count of title" fld="1" subtotal="count" baseField="0" baseItem="0"/>
    <dataField name="Sum of release_year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K40" totalsRowShown="0" headerRowDxfId="5">
  <autoFilter ref="A1:K40" xr:uid="{6A7FE39D-5614-4A7F-89B7-C167ABC0A251}"/>
  <tableColumns count="11">
    <tableColumn id="1" xr3:uid="{5E453F0D-B27C-433C-BF11-BA3FE1A6822E}" name="movie_id"/>
    <tableColumn id="9" xr3:uid="{472972E1-7158-4F94-8FDA-EA4DD566E541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10" xr3:uid="{7D702934-E3F3-4BCD-92E8-C355A778D41B}" name="budget">
      <calculatedColumnFormula>VLOOKUP(Movies[[#This Row],[movie_id]],Financials[#All],2,FALSE)</calculatedColumnFormula>
    </tableColumn>
    <tableColumn id="11" xr3:uid="{ABE071D4-0E75-417A-8CCC-1B71DF4B16EB}" name="revenue">
      <calculatedColumnFormula>VLOOKUP(Movies[[movie_id]:[movie_id]],Financials[#All],3,FALSE)</calculatedColumnFormula>
    </tableColumn>
    <tableColumn id="12" xr3:uid="{4B9CA599-DB62-4B91-A950-D4CD6519E99B}" name="unit">
      <calculatedColumnFormula>VLOOKUP(Movies[[movie_id]:[movie_id]],Financials[#All],4,FALSE)</calculatedColumnFormula>
    </tableColumn>
    <tableColumn id="13" xr3:uid="{4E67B735-AE3A-4906-A258-2A70E596D026}" name="currency">
      <calculatedColumnFormula>VLOOKUP(Movies[[movie_id]:[movie_id]],Financials[#All],5,FALSE)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E55D-FA36-4ABB-8CCE-DDB1D2278479}">
  <dimension ref="A3:C6"/>
  <sheetViews>
    <sheetView tabSelected="1" workbookViewId="0">
      <selection activeCell="A3" sqref="A3"/>
    </sheetView>
  </sheetViews>
  <sheetFormatPr defaultRowHeight="14.4" x14ac:dyDescent="0.3"/>
  <cols>
    <col min="1" max="1" width="10.5546875" bestFit="1" customWidth="1"/>
    <col min="2" max="2" width="12" bestFit="1" customWidth="1"/>
    <col min="3" max="3" width="18.21875" bestFit="1" customWidth="1"/>
  </cols>
  <sheetData>
    <row r="3" spans="1:3" x14ac:dyDescent="0.3">
      <c r="A3" s="3" t="s">
        <v>30</v>
      </c>
      <c r="B3" t="s">
        <v>159</v>
      </c>
      <c r="C3" t="s">
        <v>157</v>
      </c>
    </row>
    <row r="4" spans="1:3" x14ac:dyDescent="0.3">
      <c r="A4" t="s">
        <v>32</v>
      </c>
      <c r="B4" s="4">
        <v>17</v>
      </c>
      <c r="C4" s="4">
        <v>34173</v>
      </c>
    </row>
    <row r="5" spans="1:3" x14ac:dyDescent="0.3">
      <c r="A5" t="s">
        <v>34</v>
      </c>
      <c r="B5" s="4">
        <v>20</v>
      </c>
      <c r="C5" s="4">
        <v>40087</v>
      </c>
    </row>
    <row r="6" spans="1:3" x14ac:dyDescent="0.3">
      <c r="A6" t="s">
        <v>158</v>
      </c>
      <c r="B6" s="4">
        <v>2</v>
      </c>
      <c r="C6" s="4">
        <v>3985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opLeftCell="B1" zoomScale="95" zoomScaleNormal="95" workbookViewId="0">
      <selection activeCell="B1" sqref="B1:K40"/>
    </sheetView>
  </sheetViews>
  <sheetFormatPr defaultRowHeight="14.4" x14ac:dyDescent="0.3"/>
  <cols>
    <col min="1" max="1" width="10.33203125" customWidth="1"/>
    <col min="2" max="2" width="14.6640625" customWidth="1"/>
    <col min="3" max="3" width="12.44140625" customWidth="1"/>
    <col min="4" max="4" width="26.44140625" bestFit="1" customWidth="1"/>
    <col min="5" max="5" width="12.44140625" customWidth="1"/>
  </cols>
  <sheetData>
    <row r="1" spans="1:11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VLOOKUP(Movies[[#This Row],[movie_id]],Financials[#All],2,FALSE)</f>
        <v>1</v>
      </c>
      <c r="I2">
        <f>VLOOKUP(Movies[[movie_id]:[movie_id]],Financials[#All],3,FALSE)</f>
        <v>12.5</v>
      </c>
      <c r="J2" t="str">
        <f>VLOOKUP(Movies[[movie_id]:[movie_id]],Financials[#All],4,FALSE)</f>
        <v>Billions</v>
      </c>
      <c r="K2" t="str">
        <f>VLOOKUP(Movies[[movie_id]:[movie_id]],Financials[#All],5,FALSE)</f>
        <v>INR</v>
      </c>
    </row>
    <row r="3" spans="1:11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VLOOKUP(Movies[[#This Row],[movie_id]],Financials[#All],2,FALSE)</f>
        <v>200</v>
      </c>
      <c r="I3">
        <f>VLOOKUP(Movies[[movie_id]:[movie_id]],Financials[#All],3,FALSE)</f>
        <v>954.8</v>
      </c>
      <c r="J3" t="str">
        <f>VLOOKUP(Movies[[movie_id]:[movie_id]],Financials[#All],4,FALSE)</f>
        <v>Millions</v>
      </c>
      <c r="K3" t="str">
        <f>VLOOKUP(Movies[[movie_id]:[movie_id]],Financials[#All],5,FALSE)</f>
        <v>USD</v>
      </c>
    </row>
    <row r="4" spans="1:11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VLOOKUP(Movies[[#This Row],[movie_id]],Financials[#All],2,FALSE)</f>
        <v>165</v>
      </c>
      <c r="I4">
        <f>VLOOKUP(Movies[[movie_id]:[movie_id]],Financials[#All],3,FALSE)</f>
        <v>644.79999999999995</v>
      </c>
      <c r="J4" t="str">
        <f>VLOOKUP(Movies[[movie_id]:[movie_id]],Financials[#All],4,FALSE)</f>
        <v>Millions</v>
      </c>
      <c r="K4" t="str">
        <f>VLOOKUP(Movies[[movie_id]:[movie_id]],Financials[#All],5,FALSE)</f>
        <v>USD</v>
      </c>
    </row>
    <row r="5" spans="1:11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VLOOKUP(Movies[[#This Row],[movie_id]],Financials[#All],2,FALSE)</f>
        <v>180</v>
      </c>
      <c r="I5">
        <f>VLOOKUP(Movies[[movie_id]:[movie_id]],Financials[#All],3,FALSE)</f>
        <v>854</v>
      </c>
      <c r="J5" t="str">
        <f>VLOOKUP(Movies[[movie_id]:[movie_id]],Financials[#All],4,FALSE)</f>
        <v>Millions</v>
      </c>
      <c r="K5" t="str">
        <f>VLOOKUP(Movies[[movie_id]:[movie_id]],Financials[#All],5,FALSE)</f>
        <v>USD</v>
      </c>
    </row>
    <row r="6" spans="1:11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VLOOKUP(Movies[[#This Row],[movie_id]],Financials[#All],2,FALSE)</f>
        <v>250</v>
      </c>
      <c r="I6">
        <f>VLOOKUP(Movies[[movie_id]:[movie_id]],Financials[#All],3,FALSE)</f>
        <v>670</v>
      </c>
      <c r="J6" t="str">
        <f>VLOOKUP(Movies[[movie_id]:[movie_id]],Financials[#All],4,FALSE)</f>
        <v>Millions</v>
      </c>
      <c r="K6" t="str">
        <f>VLOOKUP(Movies[[movie_id]:[movie_id]],Financials[#All],5,FALSE)</f>
        <v>USD</v>
      </c>
    </row>
    <row r="7" spans="1:11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e">
        <f>VLOOKUP(Movies[[#This Row],[movie_id]],Financials[#All],2,FALSE)</f>
        <v>#N/A</v>
      </c>
      <c r="I7" t="e">
        <f>VLOOKUP(Movies[[movie_id]:[movie_id]],Financials[#All],3,FALSE)</f>
        <v>#N/A</v>
      </c>
      <c r="J7" t="e">
        <f>VLOOKUP(Movies[[movie_id]:[movie_id]],Financials[#All],4,FALSE)</f>
        <v>#N/A</v>
      </c>
      <c r="K7" t="e">
        <f>VLOOKUP(Movies[[movie_id]:[movie_id]],Financials[#All],5,FALSE)</f>
        <v>#N/A</v>
      </c>
    </row>
    <row r="8" spans="1:11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VLOOKUP(Movies[[#This Row],[movie_id]],Financials[#All],2,FALSE)</f>
        <v>400</v>
      </c>
      <c r="I8">
        <f>VLOOKUP(Movies[[movie_id]:[movie_id]],Financials[#All],3,FALSE)</f>
        <v>2000</v>
      </c>
      <c r="J8" t="str">
        <f>VLOOKUP(Movies[[movie_id]:[movie_id]],Financials[#All],4,FALSE)</f>
        <v>Millions</v>
      </c>
      <c r="K8" t="str">
        <f>VLOOKUP(Movies[[movie_id]:[movie_id]],Financials[#All],5,FALSE)</f>
        <v>INR</v>
      </c>
    </row>
    <row r="9" spans="1:11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VLOOKUP(Movies[[#This Row],[movie_id]],Financials[#All],2,FALSE)</f>
        <v>550</v>
      </c>
      <c r="I9">
        <f>VLOOKUP(Movies[[movie_id]:[movie_id]],Financials[#All],3,FALSE)</f>
        <v>4000</v>
      </c>
      <c r="J9" t="str">
        <f>VLOOKUP(Movies[[movie_id]:[movie_id]],Financials[#All],4,FALSE)</f>
        <v>Millions</v>
      </c>
      <c r="K9" t="str">
        <f>VLOOKUP(Movies[[movie_id]:[movie_id]],Financials[#All],5,FALSE)</f>
        <v>INR</v>
      </c>
    </row>
    <row r="10" spans="1:11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VLOOKUP(Movies[[#This Row],[movie_id]],Financials[#All],2,FALSE)</f>
        <v>390</v>
      </c>
      <c r="I10">
        <f>VLOOKUP(Movies[[movie_id]:[movie_id]],Financials[#All],3,FALSE)</f>
        <v>1360</v>
      </c>
      <c r="J10" t="str">
        <f>VLOOKUP(Movies[[movie_id]:[movie_id]],Financials[#All],4,FALSE)</f>
        <v>Millions</v>
      </c>
      <c r="K10" t="str">
        <f>VLOOKUP(Movies[[movie_id]:[movie_id]],Financials[#All],5,FALSE)</f>
        <v>INR</v>
      </c>
    </row>
    <row r="11" spans="1:11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VLOOKUP(Movies[[#This Row],[movie_id]],Financials[#All],2,FALSE)</f>
        <v>1.4</v>
      </c>
      <c r="I11">
        <f>VLOOKUP(Movies[[movie_id]:[movie_id]],Financials[#All],3,FALSE)</f>
        <v>3.5</v>
      </c>
      <c r="J11" t="str">
        <f>VLOOKUP(Movies[[movie_id]:[movie_id]],Financials[#All],4,FALSE)</f>
        <v>Billions</v>
      </c>
      <c r="K11" t="str">
        <f>VLOOKUP(Movies[[movie_id]:[movie_id]],Financials[#All],5,FALSE)</f>
        <v>INR</v>
      </c>
    </row>
    <row r="12" spans="1:11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VLOOKUP(Movies[[#This Row],[movie_id]],Financials[#All],2,FALSE)</f>
        <v>25</v>
      </c>
      <c r="I12">
        <f>VLOOKUP(Movies[[movie_id]:[movie_id]],Financials[#All],3,FALSE)</f>
        <v>73.3</v>
      </c>
      <c r="J12" t="str">
        <f>VLOOKUP(Movies[[movie_id]:[movie_id]],Financials[#All],4,FALSE)</f>
        <v>Millions</v>
      </c>
      <c r="K12" t="str">
        <f>VLOOKUP(Movies[[movie_id]:[movie_id]],Financials[#All],5,FALSE)</f>
        <v>USD</v>
      </c>
    </row>
    <row r="13" spans="1:11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e">
        <f>VLOOKUP(Movies[[#This Row],[movie_id]],Financials[#All],2,FALSE)</f>
        <v>#N/A</v>
      </c>
      <c r="I13" t="e">
        <f>VLOOKUP(Movies[[movie_id]:[movie_id]],Financials[#All],3,FALSE)</f>
        <v>#N/A</v>
      </c>
      <c r="J13" t="e">
        <f>VLOOKUP(Movies[[movie_id]:[movie_id]],Financials[#All],4,FALSE)</f>
        <v>#N/A</v>
      </c>
      <c r="K13" t="e">
        <f>VLOOKUP(Movies[[movie_id]:[movie_id]],Financials[#All],5,FALSE)</f>
        <v>#N/A</v>
      </c>
    </row>
    <row r="14" spans="1:11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VLOOKUP(Movies[[#This Row],[movie_id]],Financials[#All],2,FALSE)</f>
        <v>165</v>
      </c>
      <c r="I14">
        <f>VLOOKUP(Movies[[movie_id]:[movie_id]],Financials[#All],3,FALSE)</f>
        <v>701.8</v>
      </c>
      <c r="J14" t="str">
        <f>VLOOKUP(Movies[[movie_id]:[movie_id]],Financials[#All],4,FALSE)</f>
        <v>Millions</v>
      </c>
      <c r="K14" t="str">
        <f>VLOOKUP(Movies[[movie_id]:[movie_id]],Financials[#All],5,FALSE)</f>
        <v>USD</v>
      </c>
    </row>
    <row r="15" spans="1:11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VLOOKUP(Movies[[#This Row],[movie_id]],Financials[#All],2,FALSE)</f>
        <v>55</v>
      </c>
      <c r="I15">
        <f>VLOOKUP(Movies[[movie_id]:[movie_id]],Financials[#All],3,FALSE)</f>
        <v>307.10000000000002</v>
      </c>
      <c r="J15" t="str">
        <f>VLOOKUP(Movies[[movie_id]:[movie_id]],Financials[#All],4,FALSE)</f>
        <v>Millions</v>
      </c>
      <c r="K15" t="str">
        <f>VLOOKUP(Movies[[movie_id]:[movie_id]],Financials[#All],5,FALSE)</f>
        <v>USD</v>
      </c>
    </row>
    <row r="16" spans="1:11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VLOOKUP(Movies[[#This Row],[movie_id]],Financials[#All],2,FALSE)</f>
        <v>103</v>
      </c>
      <c r="I16">
        <f>VLOOKUP(Movies[[movie_id]:[movie_id]],Financials[#All],3,FALSE)</f>
        <v>460.5</v>
      </c>
      <c r="J16" t="str">
        <f>VLOOKUP(Movies[[movie_id]:[movie_id]],Financials[#All],4,FALSE)</f>
        <v>Millions</v>
      </c>
      <c r="K16" t="str">
        <f>VLOOKUP(Movies[[movie_id]:[movie_id]],Financials[#All],5,FALSE)</f>
        <v>USD</v>
      </c>
    </row>
    <row r="17" spans="1:11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VLOOKUP(Movies[[#This Row],[movie_id]],Financials[#All],2,FALSE)</f>
        <v>200</v>
      </c>
      <c r="I17">
        <f>VLOOKUP(Movies[[movie_id]:[movie_id]],Financials[#All],3,FALSE)</f>
        <v>2202</v>
      </c>
      <c r="J17" t="str">
        <f>VLOOKUP(Movies[[movie_id]:[movie_id]],Financials[#All],4,FALSE)</f>
        <v>Millions</v>
      </c>
      <c r="K17" t="str">
        <f>VLOOKUP(Movies[[movie_id]:[movie_id]],Financials[#All],5,FALSE)</f>
        <v>USD</v>
      </c>
    </row>
    <row r="18" spans="1:11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VLOOKUP(Movies[[#This Row],[movie_id]],Financials[#All],2,FALSE)</f>
        <v>3.18</v>
      </c>
      <c r="I18">
        <f>VLOOKUP(Movies[[movie_id]:[movie_id]],Financials[#All],3,FALSE)</f>
        <v>3.3</v>
      </c>
      <c r="J18" t="str">
        <f>VLOOKUP(Movies[[movie_id]:[movie_id]],Financials[#All],4,FALSE)</f>
        <v>Millions</v>
      </c>
      <c r="K18" t="str">
        <f>VLOOKUP(Movies[[movie_id]:[movie_id]],Financials[#All],5,FALSE)</f>
        <v>USD</v>
      </c>
    </row>
    <row r="19" spans="1:11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VLOOKUP(Movies[[#This Row],[movie_id]],Financials[#All],2,FALSE)</f>
        <v>237</v>
      </c>
      <c r="I19">
        <f>VLOOKUP(Movies[[movie_id]:[movie_id]],Financials[#All],3,FALSE)</f>
        <v>2847</v>
      </c>
      <c r="J19" t="str">
        <f>VLOOKUP(Movies[[movie_id]:[movie_id]],Financials[#All],4,FALSE)</f>
        <v>Millions</v>
      </c>
      <c r="K19" t="str">
        <f>VLOOKUP(Movies[[movie_id]:[movie_id]],Financials[#All],5,FALSE)</f>
        <v>USD</v>
      </c>
    </row>
    <row r="20" spans="1:11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VLOOKUP(Movies[[#This Row],[movie_id]],Financials[#All],2,FALSE)</f>
        <v>7.2</v>
      </c>
      <c r="I20">
        <f>VLOOKUP(Movies[[movie_id]:[movie_id]],Financials[#All],3,FALSE)</f>
        <v>291</v>
      </c>
      <c r="J20" t="str">
        <f>VLOOKUP(Movies[[movie_id]:[movie_id]],Financials[#All],4,FALSE)</f>
        <v>Millions</v>
      </c>
      <c r="K20" t="str">
        <f>VLOOKUP(Movies[[movie_id]:[movie_id]],Financials[#All],5,FALSE)</f>
        <v>USD</v>
      </c>
    </row>
    <row r="21" spans="1:11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VLOOKUP(Movies[[#This Row],[movie_id]],Financials[#All],2,FALSE)</f>
        <v>185</v>
      </c>
      <c r="I21">
        <f>VLOOKUP(Movies[[movie_id]:[movie_id]],Financials[#All],3,FALSE)</f>
        <v>1006</v>
      </c>
      <c r="J21" t="str">
        <f>VLOOKUP(Movies[[movie_id]:[movie_id]],Financials[#All],4,FALSE)</f>
        <v>Millions</v>
      </c>
      <c r="K21" t="str">
        <f>VLOOKUP(Movies[[movie_id]:[movie_id]],Financials[#All],5,FALSE)</f>
        <v>USD</v>
      </c>
    </row>
    <row r="22" spans="1:11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VLOOKUP(Movies[[#This Row],[movie_id]],Financials[#All],2,FALSE)</f>
        <v>22</v>
      </c>
      <c r="I22">
        <f>VLOOKUP(Movies[[movie_id]:[movie_id]],Financials[#All],3,FALSE)</f>
        <v>322.2</v>
      </c>
      <c r="J22" t="str">
        <f>VLOOKUP(Movies[[movie_id]:[movie_id]],Financials[#All],4,FALSE)</f>
        <v>Millions</v>
      </c>
      <c r="K22" t="str">
        <f>VLOOKUP(Movies[[movie_id]:[movie_id]],Financials[#All],5,FALSE)</f>
        <v>USD</v>
      </c>
    </row>
    <row r="23" spans="1:11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VLOOKUP(Movies[[#This Row],[movie_id]],Financials[#All],2,FALSE)</f>
        <v>63</v>
      </c>
      <c r="I23">
        <f>VLOOKUP(Movies[[movie_id]:[movie_id]],Financials[#All],3,FALSE)</f>
        <v>1046</v>
      </c>
      <c r="J23" t="str">
        <f>VLOOKUP(Movies[[movie_id]:[movie_id]],Financials[#All],4,FALSE)</f>
        <v>Millions</v>
      </c>
      <c r="K23" t="str">
        <f>VLOOKUP(Movies[[movie_id]:[movie_id]],Financials[#All],5,FALSE)</f>
        <v>USD</v>
      </c>
    </row>
    <row r="24" spans="1:11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VLOOKUP(Movies[[#This Row],[movie_id]],Financials[#All],2,FALSE)</f>
        <v>15.5</v>
      </c>
      <c r="I24">
        <f>VLOOKUP(Movies[[movie_id]:[movie_id]],Financials[#All],3,FALSE)</f>
        <v>263.10000000000002</v>
      </c>
      <c r="J24" t="str">
        <f>VLOOKUP(Movies[[movie_id]:[movie_id]],Financials[#All],4,FALSE)</f>
        <v>Millions</v>
      </c>
      <c r="K24" t="str">
        <f>VLOOKUP(Movies[[movie_id]:[movie_id]],Financials[#All],5,FALSE)</f>
        <v>USD</v>
      </c>
    </row>
    <row r="25" spans="1:11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VLOOKUP(Movies[[#This Row],[movie_id]],Financials[#All],2,FALSE)</f>
        <v>400</v>
      </c>
      <c r="I25">
        <f>VLOOKUP(Movies[[movie_id]:[movie_id]],Financials[#All],3,FALSE)</f>
        <v>2798</v>
      </c>
      <c r="J25" t="str">
        <f>VLOOKUP(Movies[[movie_id]:[movie_id]],Financials[#All],4,FALSE)</f>
        <v>Millions</v>
      </c>
      <c r="K25" t="str">
        <f>VLOOKUP(Movies[[movie_id]:[movie_id]],Financials[#All],5,FALSE)</f>
        <v>USD</v>
      </c>
    </row>
    <row r="26" spans="1:11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VLOOKUP(Movies[[#This Row],[movie_id]],Financials[#All],2,FALSE)</f>
        <v>400</v>
      </c>
      <c r="I26">
        <f>VLOOKUP(Movies[[movie_id]:[movie_id]],Financials[#All],3,FALSE)</f>
        <v>2048</v>
      </c>
      <c r="J26" t="str">
        <f>VLOOKUP(Movies[[movie_id]:[movie_id]],Financials[#All],4,FALSE)</f>
        <v>Millions</v>
      </c>
      <c r="K26" t="str">
        <f>VLOOKUP(Movies[[movie_id]:[movie_id]],Financials[#All],5,FALSE)</f>
        <v>USD</v>
      </c>
    </row>
    <row r="27" spans="1:11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VLOOKUP(Movies[[#This Row],[movie_id]],Financials[#All],2,FALSE)</f>
        <v>70</v>
      </c>
      <c r="I27">
        <f>VLOOKUP(Movies[[movie_id]:[movie_id]],Financials[#All],3,FALSE)</f>
        <v>100</v>
      </c>
      <c r="J27" t="str">
        <f>VLOOKUP(Movies[[movie_id]:[movie_id]],Financials[#All],4,FALSE)</f>
        <v>Millions</v>
      </c>
      <c r="K27" t="str">
        <f>VLOOKUP(Movies[[movie_id]:[movie_id]],Financials[#All],5,FALSE)</f>
        <v>INR</v>
      </c>
    </row>
    <row r="28" spans="1:11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VLOOKUP(Movies[[#This Row],[movie_id]],Financials[#All],2,FALSE)</f>
        <v>120</v>
      </c>
      <c r="I28">
        <f>VLOOKUP(Movies[[movie_id]:[movie_id]],Financials[#All],3,FALSE)</f>
        <v>1350</v>
      </c>
      <c r="J28" t="str">
        <f>VLOOKUP(Movies[[movie_id]:[movie_id]],Financials[#All],4,FALSE)</f>
        <v>Millions</v>
      </c>
      <c r="K28" t="str">
        <f>VLOOKUP(Movies[[movie_id]:[movie_id]],Financials[#All],5,FALSE)</f>
        <v>INR</v>
      </c>
    </row>
    <row r="29" spans="1:11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VLOOKUP(Movies[[#This Row],[movie_id]],Financials[#All],2,FALSE)</f>
        <v>100</v>
      </c>
      <c r="I29">
        <f>VLOOKUP(Movies[[movie_id]:[movie_id]],Financials[#All],3,FALSE)</f>
        <v>410</v>
      </c>
      <c r="J29" t="str">
        <f>VLOOKUP(Movies[[movie_id]:[movie_id]],Financials[#All],4,FALSE)</f>
        <v>Millions</v>
      </c>
      <c r="K29" t="str">
        <f>VLOOKUP(Movies[[movie_id]:[movie_id]],Financials[#All],5,FALSE)</f>
        <v>INR</v>
      </c>
    </row>
    <row r="30" spans="1:11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VLOOKUP(Movies[[#This Row],[movie_id]],Financials[#All],2,FALSE)</f>
        <v>850</v>
      </c>
      <c r="I30">
        <f>VLOOKUP(Movies[[movie_id]:[movie_id]],Financials[#All],3,FALSE)</f>
        <v>8540</v>
      </c>
      <c r="J30" t="str">
        <f>VLOOKUP(Movies[[movie_id]:[movie_id]],Financials[#All],4,FALSE)</f>
        <v>Millions</v>
      </c>
      <c r="K30" t="str">
        <f>VLOOKUP(Movies[[movie_id]:[movie_id]],Financials[#All],5,FALSE)</f>
        <v>INR</v>
      </c>
    </row>
    <row r="31" spans="1:11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VLOOKUP(Movies[[#This Row],[movie_id]],Financials[#All],2,FALSE)</f>
        <v>1</v>
      </c>
      <c r="I31">
        <f>VLOOKUP(Movies[[movie_id]:[movie_id]],Financials[#All],3,FALSE)</f>
        <v>5.9</v>
      </c>
      <c r="J31" t="str">
        <f>VLOOKUP(Movies[[movie_id]:[movie_id]],Financials[#All],4,FALSE)</f>
        <v>Billions</v>
      </c>
      <c r="K31" t="str">
        <f>VLOOKUP(Movies[[movie_id]:[movie_id]],Financials[#All],5,FALSE)</f>
        <v>INR</v>
      </c>
    </row>
    <row r="32" spans="1:11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VLOOKUP(Movies[[#This Row],[movie_id]],Financials[#All],2,FALSE)</f>
        <v>2</v>
      </c>
      <c r="I32">
        <f>VLOOKUP(Movies[[movie_id]:[movie_id]],Financials[#All],3,FALSE)</f>
        <v>3.6</v>
      </c>
      <c r="J32" t="str">
        <f>VLOOKUP(Movies[[movie_id]:[movie_id]],Financials[#All],4,FALSE)</f>
        <v>Billions</v>
      </c>
      <c r="K32" t="str">
        <f>VLOOKUP(Movies[[movie_id]:[movie_id]],Financials[#All],5,FALSE)</f>
        <v>INR</v>
      </c>
    </row>
    <row r="33" spans="1:11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VLOOKUP(Movies[[#This Row],[movie_id]],Financials[#All],2,FALSE)</f>
        <v>5.5</v>
      </c>
      <c r="I33">
        <f>VLOOKUP(Movies[[movie_id]:[movie_id]],Financials[#All],3,FALSE)</f>
        <v>12</v>
      </c>
      <c r="J33" t="str">
        <f>VLOOKUP(Movies[[movie_id]:[movie_id]],Financials[#All],4,FALSE)</f>
        <v>Billions</v>
      </c>
      <c r="K33" t="str">
        <f>VLOOKUP(Movies[[movie_id]:[movie_id]],Financials[#All],5,FALSE)</f>
        <v>INR</v>
      </c>
    </row>
    <row r="34" spans="1:11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VLOOKUP(Movies[[#This Row],[movie_id]],Financials[#All],2,FALSE)</f>
        <v>1.8</v>
      </c>
      <c r="I34">
        <f>VLOOKUP(Movies[[movie_id]:[movie_id]],Financials[#All],3,FALSE)</f>
        <v>6.5</v>
      </c>
      <c r="J34" t="str">
        <f>VLOOKUP(Movies[[movie_id]:[movie_id]],Financials[#All],4,FALSE)</f>
        <v>Billions</v>
      </c>
      <c r="K34" t="str">
        <f>VLOOKUP(Movies[[movie_id]:[movie_id]],Financials[#All],5,FALSE)</f>
        <v>INR</v>
      </c>
    </row>
    <row r="35" spans="1:11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VLOOKUP(Movies[[#This Row],[movie_id]],Financials[#All],2,FALSE)</f>
        <v>250</v>
      </c>
      <c r="I35">
        <f>VLOOKUP(Movies[[movie_id]:[movie_id]],Financials[#All],3,FALSE)</f>
        <v>3409</v>
      </c>
      <c r="J35" t="str">
        <f>VLOOKUP(Movies[[movie_id]:[movie_id]],Financials[#All],4,FALSE)</f>
        <v>Millions</v>
      </c>
      <c r="K35" t="str">
        <f>VLOOKUP(Movies[[movie_id]:[movie_id]],Financials[#All],5,FALSE)</f>
        <v>INR</v>
      </c>
    </row>
    <row r="36" spans="1:11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VLOOKUP(Movies[[#This Row],[movie_id]],Financials[#All],2,FALSE)</f>
        <v>900</v>
      </c>
      <c r="I36">
        <f>VLOOKUP(Movies[[movie_id]:[movie_id]],Financials[#All],3,FALSE)</f>
        <v>11690</v>
      </c>
      <c r="J36" t="str">
        <f>VLOOKUP(Movies[[movie_id]:[movie_id]],Financials[#All],4,FALSE)</f>
        <v>Millions</v>
      </c>
      <c r="K36" t="str">
        <f>VLOOKUP(Movies[[movie_id]:[movie_id]],Financials[#All],5,FALSE)</f>
        <v>INR</v>
      </c>
    </row>
    <row r="37" spans="1:11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VLOOKUP(Movies[[#This Row],[movie_id]],Financials[#All],2,FALSE)</f>
        <v>216.7</v>
      </c>
      <c r="I37">
        <f>VLOOKUP(Movies[[movie_id]:[movie_id]],Financials[#All],3,FALSE)</f>
        <v>370.6</v>
      </c>
      <c r="J37" t="str">
        <f>VLOOKUP(Movies[[movie_id]:[movie_id]],Financials[#All],4,FALSE)</f>
        <v>Millions</v>
      </c>
      <c r="K37" t="str">
        <f>VLOOKUP(Movies[[movie_id]:[movie_id]],Financials[#All],5,FALSE)</f>
        <v>USD</v>
      </c>
    </row>
    <row r="38" spans="1:11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VLOOKUP(Movies[[#This Row],[movie_id]],Financials[#All],2,FALSE)</f>
        <v>177</v>
      </c>
      <c r="I38">
        <f>VLOOKUP(Movies[[movie_id]:[movie_id]],Financials[#All],3,FALSE)</f>
        <v>714.4</v>
      </c>
      <c r="J38" t="str">
        <f>VLOOKUP(Movies[[movie_id]:[movie_id]],Financials[#All],4,FALSE)</f>
        <v>Millions</v>
      </c>
      <c r="K38" t="str">
        <f>VLOOKUP(Movies[[movie_id]:[movie_id]],Financials[#All],5,FALSE)</f>
        <v>USD</v>
      </c>
    </row>
    <row r="39" spans="1:11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VLOOKUP(Movies[[#This Row],[movie_id]],Financials[#All],2,FALSE)</f>
        <v>1.8</v>
      </c>
      <c r="I39">
        <f>VLOOKUP(Movies[[movie_id]:[movie_id]],Financials[#All],3,FALSE)</f>
        <v>3.1</v>
      </c>
      <c r="J39" t="str">
        <f>VLOOKUP(Movies[[movie_id]:[movie_id]],Financials[#All],4,FALSE)</f>
        <v>Billions</v>
      </c>
      <c r="K39" t="str">
        <f>VLOOKUP(Movies[[movie_id]:[movie_id]],Financials[#All],5,FALSE)</f>
        <v>INR</v>
      </c>
    </row>
    <row r="40" spans="1:11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VLOOKUP(Movies[[#This Row],[movie_id]],Financials[#All],2,FALSE)</f>
        <v>500</v>
      </c>
      <c r="I40">
        <f>VLOOKUP(Movies[[movie_id]:[movie_id]],Financials[#All],3,FALSE)</f>
        <v>950</v>
      </c>
      <c r="J40" t="str">
        <f>VLOOKUP(Movies[[movie_id]:[movie_id]],Financials[#All],4,FALSE)</f>
        <v>Millions</v>
      </c>
      <c r="K40" t="str">
        <f>VLOOKUP(Movies[[movie_id]:[movie_id]],Financials[#All],5,FALSE)</f>
        <v>INR</v>
      </c>
    </row>
  </sheetData>
  <phoneticPr fontId="2" type="noConversion"/>
  <conditionalFormatting sqref="A1:B40">
    <cfRule type="duplicateValues" dxfId="0" priority="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tilak nayak</cp:lastModifiedBy>
  <dcterms:created xsi:type="dcterms:W3CDTF">2015-06-05T18:17:20Z</dcterms:created>
  <dcterms:modified xsi:type="dcterms:W3CDTF">2024-05-03T08:33:43Z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